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FP 04-2025 Network Carrier and Infrastruture Services\Stage 1 Review File\8. Tender Pack\"/>
    </mc:Choice>
  </mc:AlternateContent>
  <xr:revisionPtr revIDLastSave="0" documentId="8_{5A1797C1-6542-4684-8E72-03E95BD85DBC}" xr6:coauthVersionLast="47" xr6:coauthVersionMax="47" xr10:uidLastSave="{00000000-0000-0000-0000-000000000000}"/>
  <bookViews>
    <workbookView xWindow="-120" yWindow="-120" windowWidth="20730" windowHeight="11040" xr2:uid="{D09B7115-D758-45C5-982D-F5D4DF11CBD8}"/>
  </bookViews>
  <sheets>
    <sheet name="Cover Sheet" sheetId="1" r:id="rId1"/>
    <sheet name="Index" sheetId="2" r:id="rId2"/>
    <sheet name="Tender Value" sheetId="12" r:id="rId3"/>
    <sheet name="TV.1" sheetId="3" r:id="rId4"/>
    <sheet name="TV.2" sheetId="4" r:id="rId5"/>
    <sheet name="TV.3" sheetId="5" r:id="rId6"/>
    <sheet name="TV.4" sheetId="8" r:id="rId7"/>
    <sheet name="TV.5" sheetId="10" r:id="rId8"/>
    <sheet name="TV.6" sheetId="11" r:id="rId9"/>
    <sheet name="TV.7 " sheetId="13" r:id="rId10"/>
    <sheet name="TV.8" sheetId="6" r:id="rId11"/>
    <sheet name="TV.9" sheetId="7" r:id="rId12"/>
  </sheets>
  <definedNames>
    <definedName name="_xlnm.Print_Area" localSheetId="0">'Cover Sheet'!$A$1:$D$20</definedName>
    <definedName name="_xlnm.Print_Area" localSheetId="2">'Tender Value'!$A$1:$K$22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2" l="1"/>
  <c r="C30" i="11"/>
  <c r="C26" i="8"/>
  <c r="D26" i="8" s="1"/>
  <c r="C29" i="11"/>
  <c r="C28" i="11"/>
  <c r="C25" i="8"/>
  <c r="D25" i="8" s="1"/>
  <c r="C24" i="8"/>
  <c r="D24" i="8" s="1"/>
  <c r="C27" i="5"/>
  <c r="C26" i="5"/>
  <c r="C25" i="5"/>
  <c r="B9" i="6"/>
  <c r="I3" i="13"/>
  <c r="B9" i="13" s="1"/>
  <c r="C6" i="13"/>
  <c r="C5" i="13"/>
  <c r="C4" i="13"/>
  <c r="C3" i="13"/>
  <c r="C5" i="5"/>
  <c r="C5" i="7"/>
  <c r="F19" i="12" l="1"/>
  <c r="G19" i="12" s="1"/>
  <c r="H19" i="12" s="1"/>
  <c r="I19" i="12" s="1"/>
  <c r="J19" i="12" s="1"/>
  <c r="L19" i="12" s="1"/>
  <c r="M19" i="12" s="1"/>
  <c r="C27" i="8"/>
  <c r="D16" i="4"/>
  <c r="E12" i="12" s="1"/>
  <c r="C6" i="12"/>
  <c r="C5" i="12"/>
  <c r="C4" i="12"/>
  <c r="C3" i="12"/>
  <c r="D37" i="11"/>
  <c r="D35" i="11"/>
  <c r="E11" i="11"/>
  <c r="D17" i="12" s="1"/>
  <c r="F17" i="12" s="1"/>
  <c r="G17" i="12" s="1"/>
  <c r="H17" i="12" s="1"/>
  <c r="I17" i="12" s="1"/>
  <c r="J17" i="12" s="1"/>
  <c r="L17" i="12" s="1"/>
  <c r="M17" i="12" s="1"/>
  <c r="G3" i="11"/>
  <c r="B8" i="11" s="1"/>
  <c r="C6" i="11"/>
  <c r="C5" i="11"/>
  <c r="C4" i="11"/>
  <c r="C3" i="11"/>
  <c r="G3" i="10"/>
  <c r="B10" i="10" s="1"/>
  <c r="C35" i="5"/>
  <c r="D34" i="5"/>
  <c r="D33" i="5"/>
  <c r="D32" i="5"/>
  <c r="C34" i="10"/>
  <c r="C33" i="10"/>
  <c r="C32" i="10"/>
  <c r="C6" i="10"/>
  <c r="C5" i="10"/>
  <c r="C4" i="10"/>
  <c r="C3" i="10"/>
  <c r="E16" i="4"/>
  <c r="D12" i="12" s="1"/>
  <c r="F12" i="12" s="1"/>
  <c r="G12" i="12" s="1"/>
  <c r="H12" i="12" s="1"/>
  <c r="I12" i="12" s="1"/>
  <c r="J12" i="12" s="1"/>
  <c r="L12" i="12" s="1"/>
  <c r="M12" i="12" s="1"/>
  <c r="E16" i="3"/>
  <c r="E11" i="12" s="1"/>
  <c r="C34" i="8"/>
  <c r="C6" i="7"/>
  <c r="C4" i="7"/>
  <c r="C3" i="7"/>
  <c r="C6" i="6"/>
  <c r="C5" i="6"/>
  <c r="C4" i="6"/>
  <c r="C3" i="6"/>
  <c r="C6" i="3"/>
  <c r="C5" i="3"/>
  <c r="C4" i="3"/>
  <c r="C3" i="3"/>
  <c r="G3" i="8"/>
  <c r="D33" i="8"/>
  <c r="D32" i="8"/>
  <c r="D31" i="8"/>
  <c r="E20" i="12" l="1"/>
  <c r="D33" i="10"/>
  <c r="E33" i="10" s="1"/>
  <c r="F33" i="10" s="1"/>
  <c r="G33" i="10" s="1"/>
  <c r="H33" i="10"/>
  <c r="C26" i="10"/>
  <c r="D26" i="10" s="1"/>
  <c r="E26" i="10" s="1"/>
  <c r="F26" i="10" s="1"/>
  <c r="G26" i="10" s="1"/>
  <c r="D34" i="10"/>
  <c r="E34" i="10" s="1"/>
  <c r="F34" i="10" s="1"/>
  <c r="G34" i="10" s="1"/>
  <c r="H34" i="10" s="1"/>
  <c r="C27" i="10"/>
  <c r="D27" i="10" s="1"/>
  <c r="E27" i="10" s="1"/>
  <c r="F27" i="10" s="1"/>
  <c r="G27" i="10" s="1"/>
  <c r="C25" i="10"/>
  <c r="D25" i="10" s="1"/>
  <c r="E25" i="10" s="1"/>
  <c r="F25" i="10" s="1"/>
  <c r="G25" i="10" s="1"/>
  <c r="D34" i="8"/>
  <c r="K19" i="12"/>
  <c r="K12" i="12"/>
  <c r="K11" i="12"/>
  <c r="E37" i="11"/>
  <c r="F37" i="11" s="1"/>
  <c r="G37" i="11" s="1"/>
  <c r="H37" i="11"/>
  <c r="K17" i="12"/>
  <c r="C31" i="11"/>
  <c r="F18" i="12" s="1"/>
  <c r="E35" i="11"/>
  <c r="F35" i="11" s="1"/>
  <c r="G35" i="11" s="1"/>
  <c r="D36" i="11"/>
  <c r="C38" i="11"/>
  <c r="D30" i="11"/>
  <c r="E30" i="11" s="1"/>
  <c r="F30" i="11" s="1"/>
  <c r="G30" i="11" s="1"/>
  <c r="D28" i="11"/>
  <c r="D29" i="11"/>
  <c r="E29" i="11" s="1"/>
  <c r="F29" i="11" s="1"/>
  <c r="G29" i="11" s="1"/>
  <c r="C28" i="5"/>
  <c r="D25" i="5"/>
  <c r="D26" i="5"/>
  <c r="D27" i="5"/>
  <c r="D35" i="5"/>
  <c r="E32" i="5"/>
  <c r="E33" i="5"/>
  <c r="E34" i="5"/>
  <c r="C35" i="10"/>
  <c r="D32" i="10"/>
  <c r="E31" i="8"/>
  <c r="F31" i="8" s="1"/>
  <c r="G31" i="8" s="1"/>
  <c r="E32" i="8"/>
  <c r="F32" i="8" s="1"/>
  <c r="G32" i="8" s="1"/>
  <c r="E33" i="8"/>
  <c r="F33" i="8" s="1"/>
  <c r="G33" i="8" s="1"/>
  <c r="G18" i="12" l="1"/>
  <c r="H18" i="12" s="1"/>
  <c r="I18" i="12" s="1"/>
  <c r="J18" i="12" s="1"/>
  <c r="L18" i="12" s="1"/>
  <c r="M18" i="12" s="1"/>
  <c r="E36" i="11"/>
  <c r="F36" i="11" s="1"/>
  <c r="G36" i="11" s="1"/>
  <c r="H35" i="11"/>
  <c r="F13" i="12"/>
  <c r="D38" i="11"/>
  <c r="E38" i="11" s="1"/>
  <c r="F38" i="11" s="1"/>
  <c r="G38" i="11" s="1"/>
  <c r="D31" i="11"/>
  <c r="E28" i="11"/>
  <c r="H30" i="11"/>
  <c r="H29" i="11"/>
  <c r="H31" i="8"/>
  <c r="C28" i="10"/>
  <c r="F16" i="12" s="1"/>
  <c r="G16" i="12" s="1"/>
  <c r="H16" i="12" s="1"/>
  <c r="I16" i="12" s="1"/>
  <c r="J16" i="12" s="1"/>
  <c r="L16" i="12" s="1"/>
  <c r="M16" i="12" s="1"/>
  <c r="F34" i="5"/>
  <c r="G34" i="5" s="1"/>
  <c r="F33" i="5"/>
  <c r="G33" i="5" s="1"/>
  <c r="E35" i="5"/>
  <c r="F32" i="5"/>
  <c r="E27" i="5"/>
  <c r="F27" i="5" s="1"/>
  <c r="G27" i="5" s="1"/>
  <c r="E26" i="5"/>
  <c r="F26" i="5" s="1"/>
  <c r="G26" i="5" s="1"/>
  <c r="D28" i="5"/>
  <c r="E25" i="5"/>
  <c r="H27" i="10"/>
  <c r="D35" i="10"/>
  <c r="E35" i="10" s="1"/>
  <c r="F35" i="10" s="1"/>
  <c r="G35" i="10" s="1"/>
  <c r="E32" i="10"/>
  <c r="F32" i="10" s="1"/>
  <c r="G32" i="10" s="1"/>
  <c r="H26" i="10"/>
  <c r="D28" i="10"/>
  <c r="G34" i="8"/>
  <c r="E34" i="8"/>
  <c r="F34" i="8"/>
  <c r="H33" i="8"/>
  <c r="H32" i="8"/>
  <c r="H33" i="5" l="1"/>
  <c r="G13" i="12"/>
  <c r="H36" i="11"/>
  <c r="H35" i="10"/>
  <c r="H32" i="10"/>
  <c r="H34" i="8"/>
  <c r="K18" i="12"/>
  <c r="H38" i="11"/>
  <c r="H34" i="5"/>
  <c r="F28" i="11"/>
  <c r="E31" i="11"/>
  <c r="H26" i="5"/>
  <c r="H27" i="5"/>
  <c r="E28" i="5"/>
  <c r="F25" i="5"/>
  <c r="F35" i="5"/>
  <c r="G32" i="5"/>
  <c r="E28" i="10"/>
  <c r="E25" i="8"/>
  <c r="F25" i="8" s="1"/>
  <c r="G25" i="8" s="1"/>
  <c r="C59" i="5"/>
  <c r="C52" i="5" s="1"/>
  <c r="C60" i="5"/>
  <c r="C53" i="5" s="1"/>
  <c r="C58" i="5"/>
  <c r="C51" i="5" s="1"/>
  <c r="D51" i="5" s="1"/>
  <c r="H13" i="12" l="1"/>
  <c r="F31" i="11"/>
  <c r="G28" i="11"/>
  <c r="G31" i="11" s="1"/>
  <c r="G35" i="5"/>
  <c r="H32" i="5"/>
  <c r="H35" i="5" s="1"/>
  <c r="F28" i="5"/>
  <c r="G25" i="5"/>
  <c r="G28" i="5" s="1"/>
  <c r="F28" i="10"/>
  <c r="G28" i="10"/>
  <c r="H25" i="10"/>
  <c r="H28" i="10" s="1"/>
  <c r="F15" i="12"/>
  <c r="G15" i="12" s="1"/>
  <c r="H15" i="12" s="1"/>
  <c r="I15" i="12" s="1"/>
  <c r="J15" i="12" s="1"/>
  <c r="L15" i="12" s="1"/>
  <c r="M15" i="12" s="1"/>
  <c r="H25" i="8"/>
  <c r="E26" i="8"/>
  <c r="F26" i="8" s="1"/>
  <c r="G26" i="8" s="1"/>
  <c r="C61" i="5"/>
  <c r="I13" i="12" l="1"/>
  <c r="H28" i="11"/>
  <c r="H31" i="11" s="1"/>
  <c r="K16" i="12"/>
  <c r="H25" i="5"/>
  <c r="H28" i="5" s="1"/>
  <c r="D27" i="8"/>
  <c r="E24" i="8"/>
  <c r="H26" i="8"/>
  <c r="D59" i="5"/>
  <c r="D60" i="5"/>
  <c r="D58" i="5"/>
  <c r="J13" i="12" l="1"/>
  <c r="E58" i="5"/>
  <c r="F58" i="5" s="1"/>
  <c r="G58" i="5" s="1"/>
  <c r="E59" i="5"/>
  <c r="F59" i="5" s="1"/>
  <c r="G59" i="5" s="1"/>
  <c r="E60" i="5"/>
  <c r="F60" i="5" s="1"/>
  <c r="G60" i="5" s="1"/>
  <c r="E27" i="8"/>
  <c r="F24" i="8"/>
  <c r="D61" i="5"/>
  <c r="L13" i="12" l="1"/>
  <c r="M13" i="12" s="1"/>
  <c r="K13" i="12"/>
  <c r="H59" i="5"/>
  <c r="H58" i="5"/>
  <c r="H60" i="5"/>
  <c r="E61" i="5"/>
  <c r="F61" i="5" s="1"/>
  <c r="G61" i="5" s="1"/>
  <c r="H61" i="5" s="1"/>
  <c r="G24" i="8"/>
  <c r="G27" i="8" s="1"/>
  <c r="F27" i="8"/>
  <c r="K15" i="12" l="1"/>
  <c r="D53" i="5"/>
  <c r="E53" i="5" s="1"/>
  <c r="F53" i="5" s="1"/>
  <c r="G53" i="5" s="1"/>
  <c r="H24" i="8"/>
  <c r="H27" i="8" s="1"/>
  <c r="D52" i="5"/>
  <c r="E52" i="5" s="1"/>
  <c r="F52" i="5" s="1"/>
  <c r="G52" i="5" s="1"/>
  <c r="C54" i="5"/>
  <c r="C64" i="5" s="1"/>
  <c r="C6" i="8"/>
  <c r="C5" i="8"/>
  <c r="C4" i="8"/>
  <c r="B9" i="8"/>
  <c r="C3" i="8"/>
  <c r="F14" i="12" l="1"/>
  <c r="F20" i="12" s="1"/>
  <c r="H53" i="5"/>
  <c r="H52" i="5"/>
  <c r="D54" i="5"/>
  <c r="D64" i="5" s="1"/>
  <c r="E51" i="5"/>
  <c r="J3" i="7"/>
  <c r="B9" i="7" s="1"/>
  <c r="I3" i="6"/>
  <c r="G3" i="5"/>
  <c r="B9" i="5" s="1"/>
  <c r="C6" i="5"/>
  <c r="C4" i="5"/>
  <c r="C3" i="5"/>
  <c r="G3" i="4"/>
  <c r="B9" i="4" s="1"/>
  <c r="C6" i="4"/>
  <c r="C5" i="4"/>
  <c r="C4" i="4"/>
  <c r="C3" i="4"/>
  <c r="G3" i="3"/>
  <c r="B9" i="3" s="1"/>
  <c r="C6" i="2"/>
  <c r="C5" i="2"/>
  <c r="C4" i="2"/>
  <c r="C3" i="2"/>
  <c r="G14" i="12" l="1"/>
  <c r="F51" i="5"/>
  <c r="E54" i="5"/>
  <c r="H14" i="12" l="1"/>
  <c r="G20" i="12"/>
  <c r="E64" i="5"/>
  <c r="G51" i="5"/>
  <c r="F54" i="5"/>
  <c r="I14" i="12" l="1"/>
  <c r="H20" i="12"/>
  <c r="F64" i="5"/>
  <c r="G54" i="5"/>
  <c r="H51" i="5"/>
  <c r="H54" i="5" s="1"/>
  <c r="J14" i="12" l="1"/>
  <c r="I20" i="12"/>
  <c r="G64" i="5"/>
  <c r="H64" i="5" s="1"/>
  <c r="L14" i="12" l="1"/>
  <c r="J20" i="12"/>
  <c r="K14" i="12"/>
  <c r="K20" i="12" s="1"/>
  <c r="M14" i="12" l="1"/>
  <c r="M20" i="12" s="1"/>
  <c r="L20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tc={826B11C5-8DC5-46CB-B719-373E9C0AD786}</author>
  </authors>
  <commentList>
    <comment ref="B19" authorId="0" shapeId="0" xr:uid="{826B11C5-8DC5-46CB-B719-373E9C0AD786}">
      <text>
        <t>[Threaded comment]
Your version of Excel allows you to read this threaded comment; however, any edits to it will get removed if the file is opened in a newer version of Excel. Learn more: https://go.microsoft.com/fwlink/?linkid=870924
Comment:
    Please refer to my comment on Tower D, check if you the comment if the bidders are not going to give proposed discount</t>
      </text>
    </comment>
  </commentList>
</comments>
</file>

<file path=xl/sharedStrings.xml><?xml version="1.0" encoding="utf-8"?>
<sst xmlns="http://schemas.openxmlformats.org/spreadsheetml/2006/main" count="426" uniqueCount="185">
  <si>
    <t>PRICING RESPONSE TEMPLATE</t>
  </si>
  <si>
    <t>SARS RFP NUMBER</t>
  </si>
  <si>
    <t>RFP NAME</t>
  </si>
  <si>
    <t>Network Carrier and Infrastructure Services</t>
  </si>
  <si>
    <t>TOWER</t>
  </si>
  <si>
    <t>Tower V: Voice Carrier Services</t>
  </si>
  <si>
    <t>BIDDER NAME</t>
  </si>
  <si>
    <t>COMPANY XYZ</t>
  </si>
  <si>
    <r>
      <t xml:space="preserve">Note: All </t>
    </r>
    <r>
      <rPr>
        <b/>
        <sz val="14"/>
        <color rgb="FF92D050"/>
        <rFont val="Calibri"/>
        <family val="2"/>
        <scheme val="minor"/>
      </rPr>
      <t>Green</t>
    </r>
    <r>
      <rPr>
        <b/>
        <sz val="14"/>
        <color rgb="FFFF0000"/>
        <rFont val="Calibri"/>
        <family val="2"/>
        <scheme val="minor"/>
      </rPr>
      <t xml:space="preserve"> cells to be completed by Bidder unless indicated as "non-mandatory" in the heading.</t>
    </r>
  </si>
  <si>
    <t>SARS RFP Number</t>
  </si>
  <si>
    <t>Tab Name:</t>
  </si>
  <si>
    <t>Index</t>
  </si>
  <si>
    <t>RFP Name</t>
  </si>
  <si>
    <t>Tower</t>
  </si>
  <si>
    <t>Bidder Name</t>
  </si>
  <si>
    <t>Index to Pricing Templates</t>
  </si>
  <si>
    <t xml:space="preserve">Tab </t>
  </si>
  <si>
    <t>Description</t>
  </si>
  <si>
    <t>Tab Colour</t>
  </si>
  <si>
    <t>Agreement
 Reference</t>
  </si>
  <si>
    <t>White</t>
  </si>
  <si>
    <t>n/a</t>
  </si>
  <si>
    <t>TV.1</t>
  </si>
  <si>
    <t>Transition Project - Voice Carrier Circuits</t>
  </si>
  <si>
    <t>Blue</t>
  </si>
  <si>
    <t>Attachment D-V-1</t>
  </si>
  <si>
    <t>TV.2</t>
  </si>
  <si>
    <t>SIP Trunking Charges</t>
  </si>
  <si>
    <t>Attachment D-V-2</t>
  </si>
  <si>
    <t>TV.3</t>
  </si>
  <si>
    <t>Primary Voice Carrier: Inbound/Outbound</t>
  </si>
  <si>
    <t>Attachment D-V-3</t>
  </si>
  <si>
    <t>TV.4</t>
  </si>
  <si>
    <t>Preferred Inbound Call Charges</t>
  </si>
  <si>
    <t>Attachment D-V-4</t>
  </si>
  <si>
    <t>TV.5</t>
  </si>
  <si>
    <t>Preferred Outbound Call Charges</t>
  </si>
  <si>
    <t>Attachment D-V-5</t>
  </si>
  <si>
    <t>TV.6</t>
  </si>
  <si>
    <t>Personnel Rates - Voice</t>
  </si>
  <si>
    <t>Attachment D-V-6</t>
  </si>
  <si>
    <t>TV.7</t>
  </si>
  <si>
    <t>Attachment D-V-7</t>
  </si>
  <si>
    <t>Notes</t>
  </si>
  <si>
    <t>1. Bidders for the Primary Voice Carrier should complete all tables excluding TV.4 &amp; TV.5 these tables are for Preferred Inbound/Outbound Carrier.</t>
  </si>
  <si>
    <t>2. Bidders for the Preferred Inbound Carrier should only complete the tables in Tab TV.1, TV.2, TV.4; TV.6 and TV.7</t>
  </si>
  <si>
    <t>3. Bidders for the Preferred Outbound Carrier should only complete the tables in Tab TV.1, TV.2, TV.5; TV.6 and TV.8</t>
  </si>
  <si>
    <t>4. The Agreement Reference is the Attachment to Schedule D of the Network Carrier and Infrastructure Services Agreement into which the relevant Pricing Template will go on contract finalisation.</t>
  </si>
  <si>
    <t>5.  Regarding Peak/Off-peak pricing, 90% of traffic occurs between 08h00 and 17h00 Monday to Friday, Bidders should thus weight their prices appropriately to quote a flat rate in this Pricing Response Template.</t>
  </si>
  <si>
    <r>
      <t xml:space="preserve">6.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</si>
  <si>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r>
      <t xml:space="preserve">7. Bidders </t>
    </r>
    <r>
      <rPr>
        <b/>
        <i/>
        <u/>
        <sz val="10"/>
        <color theme="1"/>
        <rFont val="Calibri"/>
        <family val="2"/>
        <scheme val="minor"/>
      </rPr>
      <t>are not allowed</t>
    </r>
    <r>
      <rPr>
        <sz val="10"/>
        <color theme="1"/>
        <rFont val="Calibri"/>
        <family val="2"/>
        <scheme val="minor"/>
      </rPr>
      <t xml:space="preserve"> to change any format of this pricing template other than to complete columns highlighted in Green; any change to the template may result in the bid regarded as non-responsive.</t>
    </r>
  </si>
  <si>
    <t>8. Bidders must attach a separate letter relating to any assumptions or conditions to their pricing proposal without changing the price template or can provide comments on the columns provided.</t>
  </si>
  <si>
    <t>9. All cells must be populated and if no value is inserted it will be regarded as Zero and the services will provided without charge.</t>
  </si>
  <si>
    <t>10. The quoted prices MUST be inclusive of all SARS' requirements as per the Business Requirements Specification. No additional costs will be considered post award.</t>
  </si>
  <si>
    <t>11. Bidders must complete the Pricing Template, print the spreadsheet, initial each page, sign and submit in Hardcopy also submit in electronic (EXCEL) format.</t>
  </si>
  <si>
    <t xml:space="preserve">Total Charge </t>
  </si>
  <si>
    <t xml:space="preserve">Total project costs to transition the scope of the tender to the Bidder for Outbound Primary/ Preferred Voice Carrier Services
           </t>
  </si>
  <si>
    <t xml:space="preserve">Total project costs to transition the scope of the tender to the Bidder for Inbound Voice Carrier Services
           </t>
  </si>
  <si>
    <t xml:space="preserve">Total project costs to transition the scope of the tender to the Bidder for SIP Trunking
           </t>
  </si>
  <si>
    <t xml:space="preserve">1. The pricing provided in this template TV.1 is for all services required to effect the transition. </t>
  </si>
  <si>
    <t>2.  No further amounts will be paid by SARS to effect this transition.</t>
  </si>
  <si>
    <r>
      <t xml:space="preserve">3.ALL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</si>
  <si>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4. All cells must be populated and if no value is inserted it will be regarded as Zero and the services will provided without charge.</t>
  </si>
  <si>
    <t>SIP Trunk Location</t>
  </si>
  <si>
    <t>Number of channels</t>
  </si>
  <si>
    <t xml:space="preserve">Once-off installation charge  </t>
  </si>
  <si>
    <t>Monthly Charge</t>
  </si>
  <si>
    <t>SARS Doringkloof Contact Centre</t>
  </si>
  <si>
    <t>SARS Alberton Contact Centre</t>
  </si>
  <si>
    <t xml:space="preserve">SARS Brooklyn </t>
  </si>
  <si>
    <t>New SIP Trunks</t>
  </si>
  <si>
    <t>Once-off Installation rate</t>
  </si>
  <si>
    <t>Monthly rate</t>
  </si>
  <si>
    <t>SIP Trunk (30 channels) - one year commitment</t>
  </si>
  <si>
    <t>SIP Trunk (30 channels) - three year commitment</t>
  </si>
  <si>
    <t>SIP Trunk (30 channels) - five year commitment</t>
  </si>
  <si>
    <r>
      <t xml:space="preserve">1.ALL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</si>
  <si>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2. All cells must be populated and if no value is inserted it will be regarded as Zero and the services will provided without charge.</t>
  </si>
  <si>
    <t>Template TV.3.1 - Primary Voice Carrier: Inbound</t>
  </si>
  <si>
    <t xml:space="preserve">Incoming Calls Destination </t>
  </si>
  <si>
    <t>Per second rate
 (in Rands)</t>
  </si>
  <si>
    <t>Local fixed</t>
  </si>
  <si>
    <t>Long Distance</t>
  </si>
  <si>
    <t>National fixed</t>
  </si>
  <si>
    <t>Cellular</t>
  </si>
  <si>
    <t xml:space="preserve">                           Vodacom</t>
  </si>
  <si>
    <t xml:space="preserve">                           MTN</t>
  </si>
  <si>
    <t xml:space="preserve">                           Cell-C</t>
  </si>
  <si>
    <t xml:space="preserve">                           Telkom</t>
  </si>
  <si>
    <t>Call Destination</t>
  </si>
  <si>
    <t>Year 1</t>
  </si>
  <si>
    <t>Year 2</t>
  </si>
  <si>
    <t>Year 3</t>
  </si>
  <si>
    <t>Year 4</t>
  </si>
  <si>
    <t>Year 5</t>
  </si>
  <si>
    <t>Total</t>
  </si>
  <si>
    <t>Volumes</t>
  </si>
  <si>
    <t>Template TV.3.2 - Primary Voice Carrier: Outbound</t>
  </si>
  <si>
    <t xml:space="preserve">Outgoing Call Destination </t>
  </si>
  <si>
    <t>TOTAL BID</t>
  </si>
  <si>
    <t>Notes:</t>
  </si>
  <si>
    <t>1. Bidders are encouraged to supply per second tariffs.</t>
  </si>
  <si>
    <t xml:space="preserve">2. Bidders that will be quoting on Minimum Charges must take note of SARS existing call pattern below,  SARS will not allow for any cost adjustment post tender award </t>
  </si>
  <si>
    <t xml:space="preserve">     21.0% of call count are  less than 15 seconds</t>
  </si>
  <si>
    <t xml:space="preserve">     9.9% of call count  are between 15 and 30 seconds</t>
  </si>
  <si>
    <t xml:space="preserve">     15.1% of call count  are  between 30 and 60 seconds</t>
  </si>
  <si>
    <t xml:space="preserve">     54% of call count  are over 60 seconds</t>
  </si>
  <si>
    <t>5. All cells must be populated and if no value is inserted it will be regarded as Zero and the services will provided without charge.</t>
  </si>
  <si>
    <t>3. Annual volume calls per seconds are around 2 925 750 000</t>
  </si>
  <si>
    <t xml:space="preserve">Tower </t>
  </si>
  <si>
    <t xml:space="preserve">Skill Designation </t>
  </si>
  <si>
    <t>Standard Rate</t>
  </si>
  <si>
    <t>After- hours Rate</t>
  </si>
  <si>
    <t>Standby Rate: Office Hours</t>
  </si>
  <si>
    <t>Standby Rate: After- hours</t>
  </si>
  <si>
    <t>per Hour</t>
  </si>
  <si>
    <t>per Day</t>
  </si>
  <si>
    <t>per Month</t>
  </si>
  <si>
    <t>Project Manager</t>
  </si>
  <si>
    <t>Voice Network Engineer</t>
  </si>
  <si>
    <t>Senior Voice Network Engineer</t>
  </si>
  <si>
    <t>1. The per Day rate above must be for an 8 (eight) hour day.</t>
  </si>
  <si>
    <t xml:space="preserve">2. The per Month rate must be for a calendar month of Business Days of 8 (eight) hours per day. </t>
  </si>
  <si>
    <t>3. After-hours rates are applicable on weekends, public holidays and  before 08h00 and after 17h00 on working days.</t>
  </si>
  <si>
    <t>4. Standby rates:After-hours are applicable on weekends, public holidays and  before 08h00 and after 17h00 on working days.</t>
  </si>
  <si>
    <t>Pricing Item</t>
  </si>
  <si>
    <t xml:space="preserve">Adjustment to be applied on </t>
  </si>
  <si>
    <t>Notes 
(non-mandatory)</t>
  </si>
  <si>
    <t>Ist Anniversary</t>
  </si>
  <si>
    <t>2nd Anniversary</t>
  </si>
  <si>
    <t>3rd Anniversary</t>
  </si>
  <si>
    <t>4th Anniversary</t>
  </si>
  <si>
    <t>5th Anniversary</t>
  </si>
  <si>
    <t>6th Anniversary</t>
  </si>
  <si>
    <t>Outgoing Call Charges</t>
  </si>
  <si>
    <t>1.The Anniversary dates are calculated from the final Date of Signature of the Network Carrier &amp; Infrastructure Services Agreement.</t>
  </si>
  <si>
    <t>2. We are expecting an annual price reduction in this industry; please indicate this on this sheet by entering a negative value.</t>
  </si>
  <si>
    <t>TV.8</t>
  </si>
  <si>
    <t>Microsoft Teams Calling</t>
  </si>
  <si>
    <t>Attachment D-V-8</t>
  </si>
  <si>
    <t>Teams Direct Routing</t>
  </si>
  <si>
    <t>TV.6.1 - Teams Direct Routing</t>
  </si>
  <si>
    <t>TV.6.2</t>
  </si>
  <si>
    <t>Quantity</t>
  </si>
  <si>
    <t>Rate per User</t>
  </si>
  <si>
    <t>Year 6</t>
  </si>
  <si>
    <t>Year 7</t>
  </si>
  <si>
    <t>Once Off Costs</t>
  </si>
  <si>
    <t>TV.3.1</t>
  </si>
  <si>
    <t>TV.3.2</t>
  </si>
  <si>
    <t>Primary Voice Carrier: Outbound</t>
  </si>
  <si>
    <t>Primary Voice Carrier: Inbound</t>
  </si>
  <si>
    <t>TV.6.1</t>
  </si>
  <si>
    <t>Annual Price Adjustment - Voice</t>
  </si>
  <si>
    <t>Hosted SBC- direct routing</t>
  </si>
  <si>
    <t>TV.6.2 - Teams Direct Calling</t>
  </si>
  <si>
    <t>Teams Direct Calling</t>
  </si>
  <si>
    <t>Transition Management Discount if Tower V and D and C is Awarded</t>
  </si>
  <si>
    <t>TV.9</t>
  </si>
  <si>
    <t>Monitoring and Reporting Tool</t>
  </si>
  <si>
    <t>Attachment D-V-9</t>
  </si>
  <si>
    <t>Monitoring &amp; Reporting</t>
  </si>
  <si>
    <t>RFP 04/2025</t>
  </si>
  <si>
    <t>TV. 2.2 Rate Card for new SIP Trunks</t>
  </si>
  <si>
    <t>3. TV2.2 Bidders must note that this is rate card for any new SIP Trunking which maybe required in the future durring contract term</t>
  </si>
  <si>
    <r>
      <t xml:space="preserve">3. </t>
    </r>
    <r>
      <rPr>
        <sz val="10"/>
        <color rgb="FFFF0000"/>
        <rFont val="Calibri"/>
        <family val="2"/>
        <scheme val="minor"/>
      </rPr>
      <t xml:space="preserve">The historical data for SARS currently shows an </t>
    </r>
    <r>
      <rPr>
        <sz val="10"/>
        <rFont val="Calibri"/>
        <family val="2"/>
        <scheme val="minor"/>
      </rPr>
      <t xml:space="preserve">Annual volume calls per seconds are around 5 036 812 279 for Inbound and 2 925 750 000 for Outbound </t>
    </r>
  </si>
  <si>
    <r>
      <t>3.</t>
    </r>
    <r>
      <rPr>
        <sz val="10"/>
        <color rgb="FFFF0000"/>
        <rFont val="Calibri"/>
        <family val="2"/>
        <scheme val="minor"/>
      </rPr>
      <t xml:space="preserve">Based on the historical data - </t>
    </r>
    <r>
      <rPr>
        <sz val="10"/>
        <rFont val="Calibri"/>
        <family val="2"/>
        <scheme val="minor"/>
      </rPr>
      <t xml:space="preserve">Average annual volume calls per seconds are around </t>
    </r>
    <r>
      <rPr>
        <b/>
        <sz val="10"/>
        <rFont val="Calibri"/>
        <family val="2"/>
        <scheme val="minor"/>
      </rPr>
      <t>5 036 812 279</t>
    </r>
  </si>
  <si>
    <t>Desription</t>
  </si>
  <si>
    <r>
      <t xml:space="preserve">2.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</si>
  <si>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1 Refer to para 7.1 on the BRS for more information</t>
  </si>
  <si>
    <t>3. The bid award is for 5 years with an option to renew for 2 additional years. For evaluation purpose, only up to 4th anniversary will be applied.</t>
  </si>
  <si>
    <t>4. For Personnel rates in TV.8, the contract will allow for CPI increases.</t>
  </si>
  <si>
    <t>Personnel Rates</t>
  </si>
  <si>
    <t>4. National fixed volumes include the cellular volumes</t>
  </si>
  <si>
    <r>
      <t xml:space="preserve">5.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</si>
  <si>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6. All cells must be populated and if no value is inserted it will be regarded as Zero and the services will provided without charge.</t>
  </si>
  <si>
    <t>3. All cells must be populated and if no value is inserted it will be regarded as Zero and the services will provided without charge.</t>
  </si>
  <si>
    <t xml:space="preserve">1. Bidders that will be quoting on Minimum Charges must take note of SARS existing call pattern below,  SARS will not allow for any cost adjustment post tender award </t>
  </si>
  <si>
    <r>
      <t xml:space="preserve">2. Based on historical data an </t>
    </r>
    <r>
      <rPr>
        <sz val="10"/>
        <rFont val="Calibri"/>
        <family val="2"/>
        <scheme val="minor"/>
      </rPr>
      <t>Annual volume calls per seconds are around 1 500 000 00</t>
    </r>
  </si>
  <si>
    <t>3. National fixed volumes include the cellular volumes</t>
  </si>
  <si>
    <r>
      <t xml:space="preserve">4.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</si>
  <si>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 xml:space="preserve"> Vodacom</t>
  </si>
  <si>
    <t xml:space="preserve"> MTN</t>
  </si>
  <si>
    <t xml:space="preserve"> Cell-C</t>
  </si>
  <si>
    <t>Telkom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</si>
</sst>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* #,##0.00_-;\-* #,##0.00_-;_-* &quot;-&quot;??_-;_-@_-"/>
    <numFmt numFmtId="165" formatCode=";;;"/>
    <numFmt numFmtId="166" formatCode="0_ ;\-0\ "/>
    <numFmt numFmtId="167" formatCode="&quot;R&quot;\ #,##0.00000"/>
    <numFmt numFmtId="168" formatCode="&quot;R&quot;\ #,##0.000"/>
    <numFmt numFmtId="169" formatCode="&quot;R&quot;\ #,##0.0000"/>
    <numFmt numFmtId="170" formatCode="&quot;R&quot;\ #,##0.00"/>
    <numFmt numFmtId="171" formatCode="&quot;R&quot;\ #,##0.000;&quot;R&quot;\ \-#,##0.000"/>
    <numFmt numFmtId="172" formatCode="_ * #,##0_ ;_ * \-#,##0_ ;_ * &quot;-&quot;??_ ;_ @_ "/>
    <numFmt numFmtId="173" formatCode="_ * #,##0.000_ ;_ * \-#,##0.000_ ;_ * &quot;-&quot;???_ ;_ @_ "/>
    <numFmt numFmtId="174" formatCode="_ * #,##0.0_ ;_ * \-#,##0.0_ ;_ * &quot;-&quot;?_ ;_ @_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b/>
      <u val="double"/>
      <sz val="10"/>
      <name val="Calibri"/>
      <family val="2"/>
      <scheme val="minor"/>
    </font>
    <font>
      <b/>
      <u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 applyProtection="1">
      <protection hidden="1"/>
    </xf>
    <xf numFmtId="0" fontId="2" fillId="0" borderId="1" xfId="0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4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4" fillId="3" borderId="0" xfId="0" applyFont="1" applyFill="1" applyProtection="1"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left"/>
      <protection hidden="1"/>
    </xf>
    <xf numFmtId="0" fontId="2" fillId="0" borderId="6" xfId="0" applyFont="1" applyBorder="1" applyAlignment="1" applyProtection="1">
      <alignment horizontal="left"/>
      <protection hidden="1"/>
    </xf>
    <xf numFmtId="0" fontId="6" fillId="0" borderId="7" xfId="0" applyFont="1" applyBorder="1" applyProtection="1"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6" fillId="0" borderId="7" xfId="0" applyFont="1" applyBorder="1" applyAlignment="1" applyProtection="1">
      <alignment wrapText="1"/>
      <protection hidden="1"/>
    </xf>
    <xf numFmtId="0" fontId="8" fillId="0" borderId="0" xfId="0" applyFont="1" applyProtection="1">
      <protection hidden="1"/>
    </xf>
    <xf numFmtId="0" fontId="6" fillId="4" borderId="7" xfId="0" applyFont="1" applyFill="1" applyBorder="1" applyAlignment="1" applyProtection="1">
      <alignment horizontal="center" vertical="center"/>
      <protection hidden="1"/>
    </xf>
    <xf numFmtId="0" fontId="6" fillId="4" borderId="7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7" fillId="0" borderId="7" xfId="0" applyFont="1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165" fontId="7" fillId="0" borderId="0" xfId="1" applyNumberFormat="1" applyFont="1" applyProtection="1">
      <protection hidden="1"/>
    </xf>
    <xf numFmtId="0" fontId="7" fillId="0" borderId="0" xfId="0" applyFont="1" applyAlignment="1" applyProtection="1">
      <alignment vertical="center"/>
      <protection hidden="1"/>
    </xf>
    <xf numFmtId="165" fontId="10" fillId="0" borderId="0" xfId="1" applyNumberFormat="1" applyFont="1" applyProtection="1">
      <protection hidden="1"/>
    </xf>
    <xf numFmtId="0" fontId="10" fillId="0" borderId="0" xfId="0" applyFont="1" applyProtection="1">
      <protection hidden="1"/>
    </xf>
    <xf numFmtId="0" fontId="6" fillId="5" borderId="7" xfId="0" applyFont="1" applyFill="1" applyBorder="1" applyAlignment="1" applyProtection="1">
      <alignment horizontal="center" vertical="center" wrapText="1"/>
      <protection hidden="1"/>
    </xf>
    <xf numFmtId="44" fontId="7" fillId="0" borderId="0" xfId="2" applyFont="1" applyFill="1" applyBorder="1" applyProtection="1">
      <protection hidden="1"/>
    </xf>
    <xf numFmtId="0" fontId="6" fillId="5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166" fontId="6" fillId="0" borderId="7" xfId="2" applyNumberFormat="1" applyFont="1" applyFill="1" applyBorder="1" applyAlignment="1" applyProtection="1">
      <alignment horizontal="center"/>
      <protection hidden="1"/>
    </xf>
    <xf numFmtId="0" fontId="6" fillId="2" borderId="7" xfId="0" applyFont="1" applyFill="1" applyBorder="1" applyAlignment="1" applyProtection="1">
      <alignment horizontal="center" vertical="center" wrapText="1"/>
      <protection hidden="1"/>
    </xf>
    <xf numFmtId="0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/>
      <protection hidden="1"/>
    </xf>
    <xf numFmtId="165" fontId="7" fillId="0" borderId="0" xfId="1" applyNumberFormat="1" applyFont="1" applyAlignment="1" applyProtection="1">
      <alignment vertical="center"/>
      <protection hidden="1"/>
    </xf>
    <xf numFmtId="167" fontId="7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169" fontId="7" fillId="0" borderId="0" xfId="0" applyNumberFormat="1" applyFont="1" applyProtection="1">
      <protection hidden="1"/>
    </xf>
    <xf numFmtId="2" fontId="1" fillId="5" borderId="7" xfId="0" applyNumberFormat="1" applyFont="1" applyFill="1" applyBorder="1" applyAlignment="1" applyProtection="1">
      <alignment horizontal="center"/>
      <protection hidden="1"/>
    </xf>
    <xf numFmtId="170" fontId="7" fillId="0" borderId="0" xfId="0" applyNumberFormat="1" applyFont="1" applyProtection="1">
      <protection hidden="1"/>
    </xf>
    <xf numFmtId="171" fontId="7" fillId="0" borderId="0" xfId="2" applyNumberFormat="1" applyFont="1" applyFill="1" applyBorder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6" fillId="0" borderId="8" xfId="0" applyFont="1" applyBorder="1" applyProtection="1">
      <protection hidden="1"/>
    </xf>
    <xf numFmtId="0" fontId="6" fillId="0" borderId="8" xfId="0" applyFont="1" applyBorder="1" applyAlignment="1" applyProtection="1">
      <alignment wrapText="1"/>
      <protection hidden="1"/>
    </xf>
    <xf numFmtId="0" fontId="7" fillId="6" borderId="0" xfId="0" applyFont="1" applyFill="1" applyProtection="1">
      <protection hidden="1"/>
    </xf>
    <xf numFmtId="165" fontId="7" fillId="0" borderId="0" xfId="1" applyNumberFormat="1" applyFont="1" applyFill="1" applyProtection="1">
      <protection hidden="1"/>
    </xf>
    <xf numFmtId="43" fontId="7" fillId="0" borderId="7" xfId="1" applyFont="1" applyBorder="1" applyProtection="1">
      <protection hidden="1"/>
    </xf>
    <xf numFmtId="43" fontId="6" fillId="0" borderId="7" xfId="1" applyFont="1" applyBorder="1" applyProtection="1">
      <protection hidden="1"/>
    </xf>
    <xf numFmtId="43" fontId="7" fillId="0" borderId="0" xfId="1" applyFont="1" applyBorder="1" applyProtection="1">
      <protection hidden="1"/>
    </xf>
    <xf numFmtId="43" fontId="6" fillId="0" borderId="0" xfId="1" applyFont="1" applyBorder="1" applyProtection="1">
      <protection hidden="1"/>
    </xf>
    <xf numFmtId="43" fontId="6" fillId="0" borderId="13" xfId="1" applyFont="1" applyBorder="1" applyProtection="1">
      <protection hidden="1"/>
    </xf>
    <xf numFmtId="0" fontId="7" fillId="8" borderId="7" xfId="0" applyFont="1" applyFill="1" applyBorder="1" applyAlignment="1" applyProtection="1">
      <alignment horizontal="center"/>
      <protection hidden="1"/>
    </xf>
    <xf numFmtId="43" fontId="6" fillId="0" borderId="15" xfId="1" applyFont="1" applyBorder="1" applyProtection="1">
      <protection hidden="1"/>
    </xf>
    <xf numFmtId="0" fontId="6" fillId="3" borderId="7" xfId="0" applyFont="1" applyFill="1" applyBorder="1" applyProtection="1">
      <protection hidden="1"/>
    </xf>
    <xf numFmtId="172" fontId="6" fillId="0" borderId="13" xfId="0" applyNumberFormat="1" applyFont="1" applyBorder="1" applyProtection="1">
      <protection hidden="1"/>
    </xf>
    <xf numFmtId="172" fontId="6" fillId="0" borderId="7" xfId="0" applyNumberFormat="1" applyFont="1" applyBorder="1" applyProtection="1">
      <protection hidden="1"/>
    </xf>
    <xf numFmtId="164" fontId="6" fillId="0" borderId="0" xfId="0" applyNumberFormat="1" applyFont="1" applyProtection="1">
      <protection hidden="1"/>
    </xf>
    <xf numFmtId="164" fontId="12" fillId="0" borderId="0" xfId="0" applyNumberFormat="1" applyFont="1" applyProtection="1">
      <protection hidden="1"/>
    </xf>
    <xf numFmtId="0" fontId="13" fillId="0" borderId="0" xfId="0" applyFont="1" applyProtection="1">
      <protection hidden="1"/>
    </xf>
    <xf numFmtId="44" fontId="6" fillId="0" borderId="0" xfId="2" applyFont="1" applyFill="1" applyBorder="1" applyProtection="1">
      <protection hidden="1"/>
    </xf>
    <xf numFmtId="0" fontId="7" fillId="0" borderId="7" xfId="2" applyNumberFormat="1" applyFont="1" applyFill="1" applyBorder="1" applyProtection="1">
      <protection hidden="1"/>
    </xf>
    <xf numFmtId="43" fontId="6" fillId="0" borderId="7" xfId="0" applyNumberFormat="1" applyFont="1" applyBorder="1" applyProtection="1">
      <protection hidden="1"/>
    </xf>
    <xf numFmtId="0" fontId="6" fillId="2" borderId="7" xfId="0" applyFont="1" applyFill="1" applyBorder="1" applyAlignment="1" applyProtection="1">
      <alignment horizontal="center"/>
      <protection hidden="1"/>
    </xf>
    <xf numFmtId="0" fontId="17" fillId="0" borderId="0" xfId="0" applyFont="1" applyProtection="1">
      <protection hidden="1"/>
    </xf>
    <xf numFmtId="0" fontId="0" fillId="0" borderId="0" xfId="0" applyProtection="1">
      <protection hidden="1"/>
    </xf>
    <xf numFmtId="0" fontId="14" fillId="0" borderId="0" xfId="0" applyFont="1" applyProtection="1">
      <protection hidden="1"/>
    </xf>
    <xf numFmtId="0" fontId="16" fillId="5" borderId="7" xfId="0" applyFont="1" applyFill="1" applyBorder="1" applyProtection="1">
      <protection hidden="1"/>
    </xf>
    <xf numFmtId="0" fontId="16" fillId="5" borderId="7" xfId="0" applyFont="1" applyFill="1" applyBorder="1" applyAlignment="1" applyProtection="1">
      <alignment wrapText="1"/>
      <protection hidden="1"/>
    </xf>
    <xf numFmtId="43" fontId="0" fillId="0" borderId="7" xfId="0" applyNumberFormat="1" applyBorder="1" applyProtection="1">
      <protection hidden="1"/>
    </xf>
    <xf numFmtId="0" fontId="0" fillId="0" borderId="7" xfId="0" applyBorder="1" applyProtection="1">
      <protection hidden="1"/>
    </xf>
    <xf numFmtId="172" fontId="0" fillId="0" borderId="7" xfId="0" applyNumberFormat="1" applyBorder="1" applyProtection="1">
      <protection hidden="1"/>
    </xf>
    <xf numFmtId="167" fontId="7" fillId="7" borderId="7" xfId="1" applyNumberFormat="1" applyFont="1" applyFill="1" applyBorder="1" applyAlignment="1" applyProtection="1">
      <alignment horizontal="right" indent="1"/>
      <protection hidden="1"/>
    </xf>
    <xf numFmtId="9" fontId="0" fillId="0" borderId="0" xfId="3" applyFont="1" applyProtection="1">
      <protection hidden="1"/>
    </xf>
    <xf numFmtId="0" fontId="16" fillId="0" borderId="0" xfId="0" applyFont="1" applyProtection="1">
      <protection hidden="1"/>
    </xf>
    <xf numFmtId="43" fontId="0" fillId="0" borderId="7" xfId="1" applyFont="1" applyBorder="1" applyProtection="1">
      <protection hidden="1"/>
    </xf>
    <xf numFmtId="172" fontId="0" fillId="0" borderId="0" xfId="1" applyNumberFormat="1" applyFont="1" applyProtection="1">
      <protection hidden="1"/>
    </xf>
    <xf numFmtId="43" fontId="0" fillId="0" borderId="0" xfId="0" applyNumberFormat="1" applyProtection="1">
      <protection hidden="1"/>
    </xf>
    <xf numFmtId="173" fontId="0" fillId="0" borderId="0" xfId="0" applyNumberFormat="1" applyProtection="1">
      <protection hidden="1"/>
    </xf>
    <xf numFmtId="174" fontId="0" fillId="0" borderId="0" xfId="0" applyNumberFormat="1" applyProtection="1">
      <protection hidden="1"/>
    </xf>
    <xf numFmtId="172" fontId="6" fillId="0" borderId="14" xfId="1" applyNumberFormat="1" applyFont="1" applyBorder="1" applyProtection="1">
      <protection hidden="1"/>
    </xf>
    <xf numFmtId="172" fontId="7" fillId="0" borderId="7" xfId="1" applyNumberFormat="1" applyFont="1" applyBorder="1" applyProtection="1">
      <protection hidden="1"/>
    </xf>
    <xf numFmtId="172" fontId="6" fillId="0" borderId="17" xfId="0" applyNumberFormat="1" applyFont="1" applyBorder="1" applyProtection="1">
      <protection hidden="1"/>
    </xf>
    <xf numFmtId="43" fontId="16" fillId="0" borderId="15" xfId="0" applyNumberFormat="1" applyFont="1" applyBorder="1" applyProtection="1">
      <protection hidden="1"/>
    </xf>
    <xf numFmtId="0" fontId="19" fillId="0" borderId="0" xfId="0" applyFont="1" applyProtection="1">
      <protection hidden="1"/>
    </xf>
    <xf numFmtId="0" fontId="6" fillId="5" borderId="11" xfId="0" applyFont="1" applyFill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/>
      <protection hidden="1"/>
    </xf>
    <xf numFmtId="0" fontId="16" fillId="5" borderId="7" xfId="0" applyFont="1" applyFill="1" applyBorder="1" applyAlignment="1" applyProtection="1">
      <alignment horizontal="center"/>
      <protection hidden="1"/>
    </xf>
    <xf numFmtId="0" fontId="7" fillId="0" borderId="8" xfId="0" applyFont="1" applyBorder="1" applyProtection="1">
      <protection hidden="1"/>
    </xf>
    <xf numFmtId="43" fontId="0" fillId="0" borderId="9" xfId="0" applyNumberFormat="1" applyBorder="1" applyProtection="1">
      <protection hidden="1"/>
    </xf>
    <xf numFmtId="43" fontId="16" fillId="0" borderId="7" xfId="0" applyNumberFormat="1" applyFont="1" applyBorder="1" applyProtection="1">
      <protection hidden="1"/>
    </xf>
    <xf numFmtId="0" fontId="16" fillId="0" borderId="7" xfId="0" applyFont="1" applyBorder="1" applyProtection="1">
      <protection hidden="1"/>
    </xf>
    <xf numFmtId="0" fontId="6" fillId="0" borderId="7" xfId="0" applyFont="1" applyBorder="1" applyAlignment="1" applyProtection="1">
      <alignment horizontal="left"/>
      <protection hidden="1"/>
    </xf>
    <xf numFmtId="0" fontId="0" fillId="10" borderId="7" xfId="0" applyFill="1" applyBorder="1" applyProtection="1">
      <protection locked="0"/>
    </xf>
    <xf numFmtId="10" fontId="0" fillId="10" borderId="7" xfId="3" applyNumberFormat="1" applyFont="1" applyFill="1" applyBorder="1" applyProtection="1">
      <protection locked="0"/>
    </xf>
    <xf numFmtId="10" fontId="0" fillId="10" borderId="7" xfId="0" applyNumberFormat="1" applyFill="1" applyBorder="1" applyProtection="1">
      <protection locked="0"/>
    </xf>
    <xf numFmtId="7" fontId="7" fillId="9" borderId="7" xfId="2" applyNumberFormat="1" applyFont="1" applyFill="1" applyBorder="1" applyAlignment="1" applyProtection="1">
      <alignment vertical="center"/>
      <protection locked="0"/>
    </xf>
    <xf numFmtId="43" fontId="7" fillId="10" borderId="7" xfId="1" applyFont="1" applyFill="1" applyBorder="1" applyProtection="1">
      <protection locked="0"/>
    </xf>
    <xf numFmtId="167" fontId="7" fillId="9" borderId="7" xfId="1" applyNumberFormat="1" applyFont="1" applyFill="1" applyBorder="1" applyAlignment="1" applyProtection="1">
      <alignment horizontal="right" indent="1"/>
      <protection locked="0"/>
    </xf>
    <xf numFmtId="7" fontId="7" fillId="9" borderId="11" xfId="2" applyNumberFormat="1" applyFont="1" applyFill="1" applyBorder="1" applyAlignment="1" applyProtection="1">
      <alignment vertical="center"/>
      <protection locked="0"/>
    </xf>
    <xf numFmtId="7" fontId="7" fillId="9" borderId="16" xfId="2" applyNumberFormat="1" applyFont="1" applyFill="1" applyBorder="1" applyAlignment="1" applyProtection="1">
      <alignment vertical="center"/>
      <protection locked="0"/>
    </xf>
    <xf numFmtId="0" fontId="3" fillId="9" borderId="4" xfId="0" applyFont="1" applyFill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wrapText="1"/>
      <protection hidden="1"/>
    </xf>
    <xf numFmtId="0" fontId="7" fillId="0" borderId="0" xfId="0" applyFont="1" applyAlignment="1" applyProtection="1">
      <alignment horizontal="left"/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6" fillId="5" borderId="8" xfId="0" applyFont="1" applyFill="1" applyBorder="1" applyAlignment="1" applyProtection="1">
      <alignment horizontal="center" vertical="center" wrapText="1"/>
      <protection hidden="1"/>
    </xf>
    <xf numFmtId="0" fontId="6" fillId="5" borderId="10" xfId="0" applyFont="1" applyFill="1" applyBorder="1" applyAlignment="1" applyProtection="1">
      <alignment horizontal="center" vertical="center" wrapText="1"/>
      <protection hidden="1"/>
    </xf>
    <xf numFmtId="0" fontId="6" fillId="5" borderId="9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 applyProtection="1">
      <alignment horizontal="left" vertical="top" wrapText="1"/>
      <protection hidden="1"/>
    </xf>
    <xf numFmtId="0" fontId="18" fillId="3" borderId="0" xfId="0" applyFont="1" applyFill="1" applyAlignment="1" applyProtection="1">
      <alignment horizontal="left" wrapText="1"/>
      <protection hidden="1"/>
    </xf>
    <xf numFmtId="0" fontId="6" fillId="3" borderId="8" xfId="0" applyFont="1" applyFill="1" applyBorder="1" applyAlignment="1" applyProtection="1">
      <alignment horizontal="center"/>
      <protection hidden="1"/>
    </xf>
    <xf numFmtId="0" fontId="6" fillId="3" borderId="9" xfId="0" applyFont="1" applyFill="1" applyBorder="1" applyAlignment="1" applyProtection="1">
      <alignment horizontal="center"/>
      <protection hidden="1"/>
    </xf>
    <xf numFmtId="0" fontId="6" fillId="0" borderId="10" xfId="0" applyFont="1" applyBorder="1" applyAlignment="1" applyProtection="1">
      <alignment horizontal="center"/>
      <protection hidden="1"/>
    </xf>
    <xf numFmtId="0" fontId="6" fillId="5" borderId="11" xfId="0" applyFont="1" applyFill="1" applyBorder="1" applyAlignment="1" applyProtection="1">
      <alignment horizontal="center" vertical="center" wrapText="1"/>
      <protection hidden="1"/>
    </xf>
    <xf numFmtId="0" fontId="6" fillId="5" borderId="12" xfId="0" applyFont="1" applyFill="1" applyBorder="1" applyAlignment="1" applyProtection="1">
      <alignment horizontal="center" vertical="center" wrapText="1"/>
      <protection hidden="1"/>
    </xf>
    <xf numFmtId="0" fontId="6" fillId="5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5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5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center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6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32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habang Thinane" id="{B38DB178-A9AA-4B5C-8E64-1FA863823D62}" userId="S::tthinane@sars.gov.za::81af4a12-61fc-4a54-93db-d610779ab269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9" dT="2025-10-27T09:39:10.33" personId="{B38DB178-A9AA-4B5C-8E64-1FA863823D62}" id="{826B11C5-8DC5-46CB-B719-373E9C0AD786}">
    <text>Please refer to my comment on Tower D, check if you the comment if the bidders are not going to give proposed discount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748C8-4D00-4D23-ACCC-5743E59FA711}">
  <sheetPr>
    <pageSetUpPr fitToPage="1"/>
  </sheetPr>
  <dimension ref="A3:I23"/>
  <sheetViews>
    <sheetView tabSelected="1" view="pageBreakPreview" zoomScale="60" zoomScaleNormal="100" workbookViewId="0">
      <selection activeCell="B7" sqref="B7"/>
    </sheetView>
  </sheetViews>
  <sheetFormatPr defaultRowHeight="15" x14ac:dyDescent="0.25"/>
  <cols>
    <col min="2" max="2" width="33.7109375" customWidth="1"/>
    <col min="3" max="3" width="83.5703125" customWidth="1"/>
    <col min="4" max="4" width="11.85546875" customWidth="1"/>
  </cols>
  <sheetData>
    <row r="3" spans="1:9" ht="21" x14ac:dyDescent="0.35">
      <c r="A3" s="67"/>
      <c r="B3" s="1"/>
      <c r="C3" s="1"/>
      <c r="D3" s="1"/>
      <c r="E3" s="1"/>
      <c r="F3" s="1"/>
      <c r="G3" s="1"/>
      <c r="H3" s="1"/>
      <c r="I3" s="1"/>
    </row>
    <row r="4" spans="1:9" ht="21" x14ac:dyDescent="0.35">
      <c r="A4" s="67"/>
      <c r="B4" s="2"/>
      <c r="C4" s="3"/>
      <c r="D4" s="1"/>
      <c r="E4" s="1"/>
      <c r="F4" s="1"/>
      <c r="G4" s="1"/>
      <c r="H4" s="1"/>
      <c r="I4" s="1"/>
    </row>
    <row r="5" spans="1:9" ht="21" x14ac:dyDescent="0.35">
      <c r="A5" s="67"/>
      <c r="B5" s="104" t="s">
        <v>0</v>
      </c>
      <c r="C5" s="105"/>
      <c r="D5" s="1"/>
      <c r="E5" s="1"/>
      <c r="F5" s="1"/>
      <c r="G5" s="1"/>
      <c r="H5" s="1"/>
      <c r="I5" s="1"/>
    </row>
    <row r="6" spans="1:9" ht="21" x14ac:dyDescent="0.35">
      <c r="A6" s="67"/>
      <c r="B6" s="4"/>
      <c r="C6" s="5"/>
      <c r="D6" s="1"/>
      <c r="E6" s="1"/>
      <c r="F6" s="1"/>
      <c r="G6" s="1"/>
      <c r="H6" s="1"/>
      <c r="I6" s="1"/>
    </row>
    <row r="7" spans="1:9" ht="21" x14ac:dyDescent="0.35">
      <c r="A7" s="67"/>
      <c r="B7" s="4"/>
      <c r="C7" s="5"/>
      <c r="D7" s="1"/>
      <c r="E7" s="1"/>
      <c r="F7" s="1"/>
      <c r="G7" s="1"/>
      <c r="H7" s="1"/>
      <c r="I7" s="1"/>
    </row>
    <row r="8" spans="1:9" ht="21" x14ac:dyDescent="0.35">
      <c r="A8" s="67"/>
      <c r="B8" s="4"/>
      <c r="C8" s="5"/>
      <c r="D8" s="1"/>
      <c r="E8" s="1"/>
      <c r="F8" s="1"/>
      <c r="G8" s="1"/>
      <c r="H8" s="1"/>
      <c r="I8" s="1"/>
    </row>
    <row r="9" spans="1:9" ht="21" x14ac:dyDescent="0.35">
      <c r="A9" s="67"/>
      <c r="B9" s="4" t="s">
        <v>1</v>
      </c>
      <c r="C9" s="8" t="s">
        <v>162</v>
      </c>
      <c r="D9" s="1"/>
      <c r="E9" s="1"/>
      <c r="F9" s="1"/>
      <c r="G9" s="1"/>
      <c r="H9" s="1"/>
      <c r="I9" s="1"/>
    </row>
    <row r="10" spans="1:9" ht="21" x14ac:dyDescent="0.35">
      <c r="A10" s="67"/>
      <c r="B10" s="4"/>
      <c r="C10" s="5"/>
      <c r="D10" s="1"/>
      <c r="E10" s="1"/>
      <c r="F10" s="1"/>
      <c r="G10" s="1"/>
      <c r="H10" s="1"/>
      <c r="I10" s="1"/>
    </row>
    <row r="11" spans="1:9" ht="21" x14ac:dyDescent="0.35">
      <c r="A11" s="67"/>
      <c r="B11" s="4" t="s">
        <v>2</v>
      </c>
      <c r="C11" s="8" t="s">
        <v>3</v>
      </c>
      <c r="D11" s="1"/>
      <c r="E11" s="1"/>
      <c r="F11" s="1"/>
      <c r="G11" s="1"/>
      <c r="H11" s="1"/>
      <c r="I11" s="1"/>
    </row>
    <row r="12" spans="1:9" ht="21" x14ac:dyDescent="0.35">
      <c r="A12" s="67"/>
      <c r="B12" s="4"/>
      <c r="C12" s="9"/>
      <c r="D12" s="1"/>
      <c r="E12" s="1"/>
      <c r="F12" s="1"/>
      <c r="G12" s="1"/>
      <c r="H12" s="1"/>
      <c r="I12" s="1"/>
    </row>
    <row r="13" spans="1:9" ht="21" x14ac:dyDescent="0.35">
      <c r="A13" s="67"/>
      <c r="B13" s="4" t="s">
        <v>4</v>
      </c>
      <c r="C13" s="8" t="s">
        <v>5</v>
      </c>
      <c r="D13" s="1"/>
      <c r="E13" s="1"/>
      <c r="F13" s="1"/>
      <c r="G13" s="1"/>
      <c r="H13" s="1"/>
      <c r="I13" s="1"/>
    </row>
    <row r="14" spans="1:9" ht="21" x14ac:dyDescent="0.35">
      <c r="A14" s="67"/>
      <c r="B14" s="4"/>
      <c r="C14" s="5"/>
      <c r="D14" s="1"/>
      <c r="E14" s="1"/>
      <c r="F14" s="1"/>
      <c r="G14" s="1"/>
      <c r="H14" s="1"/>
      <c r="I14" s="1"/>
    </row>
    <row r="15" spans="1:9" ht="21" x14ac:dyDescent="0.35">
      <c r="A15" s="67"/>
      <c r="B15" s="4" t="s">
        <v>6</v>
      </c>
      <c r="C15" s="103" t="s">
        <v>7</v>
      </c>
      <c r="D15" s="1"/>
      <c r="E15" s="1"/>
      <c r="F15" s="1"/>
      <c r="G15" s="1"/>
      <c r="H15" s="1"/>
      <c r="I15" s="1"/>
    </row>
    <row r="16" spans="1:9" ht="21" x14ac:dyDescent="0.35">
      <c r="A16" s="67"/>
      <c r="B16" s="6"/>
      <c r="C16" s="10"/>
      <c r="D16" s="1"/>
      <c r="E16" s="1"/>
      <c r="F16" s="1"/>
      <c r="G16" s="1"/>
      <c r="H16" s="1"/>
      <c r="I16" s="1"/>
    </row>
    <row r="17" spans="1:9" ht="21" x14ac:dyDescent="0.35">
      <c r="A17" s="67"/>
      <c r="B17" s="1"/>
      <c r="C17" s="1"/>
      <c r="D17" s="1"/>
      <c r="E17" s="1"/>
      <c r="F17" s="1"/>
      <c r="G17" s="1"/>
      <c r="H17" s="1"/>
      <c r="I17" s="1"/>
    </row>
    <row r="18" spans="1:9" ht="21" x14ac:dyDescent="0.35">
      <c r="A18" s="67"/>
      <c r="B18" s="1"/>
      <c r="C18" s="1"/>
      <c r="D18" s="1"/>
      <c r="E18" s="1"/>
      <c r="F18" s="1"/>
      <c r="G18" s="1"/>
      <c r="H18" s="1"/>
      <c r="I18" s="1"/>
    </row>
    <row r="19" spans="1:9" ht="21" x14ac:dyDescent="0.35">
      <c r="A19" s="67"/>
      <c r="B19" s="1"/>
      <c r="C19" s="1"/>
      <c r="D19" s="1"/>
      <c r="E19" s="1"/>
      <c r="F19" s="1"/>
      <c r="G19" s="1"/>
      <c r="H19" s="1"/>
      <c r="I19" s="1"/>
    </row>
    <row r="20" spans="1:9" ht="21" x14ac:dyDescent="0.35">
      <c r="A20" s="67"/>
      <c r="B20" s="7" t="s">
        <v>8</v>
      </c>
      <c r="C20" s="1"/>
      <c r="D20" s="1"/>
      <c r="E20" s="1"/>
      <c r="F20" s="1"/>
      <c r="G20" s="1"/>
      <c r="H20" s="1"/>
      <c r="I20" s="1"/>
    </row>
    <row r="21" spans="1:9" ht="21" x14ac:dyDescent="0.35">
      <c r="B21" s="1"/>
      <c r="C21" s="1"/>
      <c r="D21" s="1"/>
      <c r="E21" s="1"/>
      <c r="F21" s="1"/>
      <c r="G21" s="1"/>
      <c r="H21" s="1"/>
      <c r="I21" s="1"/>
    </row>
    <row r="22" spans="1:9" ht="21" x14ac:dyDescent="0.35">
      <c r="B22" s="1"/>
      <c r="C22" s="1"/>
      <c r="D22" s="1"/>
      <c r="E22" s="1"/>
      <c r="F22" s="1"/>
      <c r="G22" s="1"/>
      <c r="H22" s="1"/>
      <c r="I22" s="1"/>
    </row>
    <row r="23" spans="1:9" ht="21" x14ac:dyDescent="0.35">
      <c r="B23" s="1"/>
      <c r="C23" s="1"/>
      <c r="D23" s="1"/>
      <c r="E23" s="1"/>
      <c r="F23" s="1"/>
      <c r="G23" s="1"/>
      <c r="H23" s="1"/>
      <c r="I23" s="1"/>
    </row>
  </sheetData>
  <sheetProtection algorithmName="SHA-512" hashValue="5HTZ+3SWZKMbUxO5FfchwSjzGrYReBGWGCzvl0jed3Iwrtag2rPCdBqo/xPN0+84uYaOysMAJQHcqoxK+5gyvQ==" saltValue="WNbe8YO5j8Vh5LpCfURlMA==" spinCount="100000" sheet="1" objects="1" scenarios="1"/>
  <mergeCells count="1">
    <mergeCell ref="B5:C5"/>
  </mergeCells>
  <conditionalFormatting sqref="B3:I23">
    <cfRule type="expression" dxfId="31" priority="1">
      <formula>CELL("protect",B3)=0</formula>
    </cfRule>
  </conditionalFormatting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0D096-E4A0-417A-9725-7E608D2584B6}">
  <sheetPr>
    <tabColor theme="4" tint="0.39997558519241921"/>
    <pageSetUpPr fitToPage="1"/>
  </sheetPr>
  <dimension ref="B3:K23"/>
  <sheetViews>
    <sheetView view="pageBreakPreview" topLeftCell="B1" zoomScale="60" zoomScaleNormal="100" workbookViewId="0">
      <selection activeCell="B19" sqref="B19:I19"/>
    </sheetView>
  </sheetViews>
  <sheetFormatPr defaultColWidth="18.140625" defaultRowHeight="15" x14ac:dyDescent="0.25"/>
  <cols>
    <col min="1" max="1" width="6.28515625" style="67" customWidth="1"/>
    <col min="2" max="2" width="27.7109375" style="67" customWidth="1"/>
    <col min="3" max="16384" width="18.140625" style="67"/>
  </cols>
  <sheetData>
    <row r="3" spans="2:11" x14ac:dyDescent="0.25">
      <c r="B3" s="11" t="s">
        <v>9</v>
      </c>
      <c r="C3" s="107" t="str">
        <f>'Cover Sheet'!C9</f>
        <v>RFP 04/2025</v>
      </c>
      <c r="D3" s="123"/>
      <c r="E3" s="108"/>
      <c r="F3" s="23"/>
      <c r="G3" s="13"/>
      <c r="H3" s="42" t="s">
        <v>10</v>
      </c>
      <c r="I3" s="12" t="str">
        <f>Index!B20</f>
        <v>TV.7</v>
      </c>
      <c r="J3" s="43"/>
      <c r="K3" s="13"/>
    </row>
    <row r="4" spans="2:11" x14ac:dyDescent="0.25">
      <c r="B4" s="11" t="s">
        <v>12</v>
      </c>
      <c r="C4" s="107" t="str">
        <f>'Cover Sheet'!C11</f>
        <v>Network Carrier and Infrastructure Services</v>
      </c>
      <c r="D4" s="123"/>
      <c r="E4" s="108"/>
      <c r="F4" s="23"/>
      <c r="G4" s="13"/>
      <c r="H4" s="13"/>
      <c r="I4" s="13"/>
      <c r="J4" s="13"/>
      <c r="K4" s="13"/>
    </row>
    <row r="5" spans="2:11" x14ac:dyDescent="0.25">
      <c r="B5" s="11" t="s">
        <v>109</v>
      </c>
      <c r="C5" s="107" t="str">
        <f>'Cover Sheet'!C13</f>
        <v>Tower V: Voice Carrier Services</v>
      </c>
      <c r="D5" s="123"/>
      <c r="E5" s="108"/>
      <c r="F5" s="23"/>
      <c r="G5" s="13"/>
      <c r="H5" s="13"/>
      <c r="I5" s="13"/>
      <c r="J5" s="13"/>
      <c r="K5" s="13"/>
    </row>
    <row r="6" spans="2:11" x14ac:dyDescent="0.25">
      <c r="B6" s="15" t="s">
        <v>14</v>
      </c>
      <c r="C6" s="107" t="str">
        <f>'Cover Sheet'!C15</f>
        <v>COMPANY XYZ</v>
      </c>
      <c r="D6" s="123"/>
      <c r="E6" s="108"/>
      <c r="F6" s="23"/>
      <c r="G6" s="13"/>
      <c r="H6" s="13"/>
      <c r="I6" s="13"/>
      <c r="J6" s="13"/>
      <c r="K6" s="13"/>
    </row>
    <row r="7" spans="2:11" x14ac:dyDescent="0.25">
      <c r="B7" s="13"/>
      <c r="C7" s="13"/>
      <c r="D7" s="13"/>
      <c r="E7" s="13"/>
      <c r="F7" s="23"/>
      <c r="G7" s="13"/>
      <c r="H7" s="13"/>
      <c r="I7" s="13"/>
      <c r="J7" s="13"/>
      <c r="K7" s="13"/>
    </row>
    <row r="8" spans="2:11" x14ac:dyDescent="0.25">
      <c r="B8" s="13"/>
      <c r="C8" s="13"/>
      <c r="D8" s="13"/>
      <c r="E8" s="13"/>
      <c r="F8" s="23"/>
      <c r="G8" s="13"/>
      <c r="H8" s="13"/>
      <c r="I8" s="13"/>
      <c r="J8" s="13"/>
      <c r="K8" s="13"/>
    </row>
    <row r="9" spans="2:11" ht="18.75" x14ac:dyDescent="0.3">
      <c r="B9" s="16" t="str">
        <f>"Template " &amp;I3&amp;" - "&amp;Index!C20</f>
        <v>Template TV.7 - Monitoring and Reporting Tool</v>
      </c>
      <c r="C9" s="16"/>
      <c r="D9" s="16"/>
      <c r="E9" s="16"/>
      <c r="F9" s="25"/>
      <c r="G9" s="26"/>
      <c r="H9" s="26"/>
      <c r="I9" s="26"/>
      <c r="J9" s="26"/>
      <c r="K9" s="26"/>
    </row>
    <row r="10" spans="2:11" x14ac:dyDescent="0.25">
      <c r="B10" s="13"/>
      <c r="C10" s="13"/>
      <c r="D10" s="13"/>
      <c r="E10" s="13"/>
      <c r="F10" s="23"/>
      <c r="G10" s="13"/>
      <c r="H10" s="13"/>
      <c r="I10" s="13"/>
      <c r="J10" s="13"/>
      <c r="K10" s="13"/>
    </row>
    <row r="11" spans="2:11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2:11" ht="39" customHeight="1" x14ac:dyDescent="0.25">
      <c r="B12" s="87" t="s">
        <v>167</v>
      </c>
      <c r="C12" s="29" t="s">
        <v>66</v>
      </c>
      <c r="D12" s="44"/>
      <c r="E12" s="44"/>
    </row>
    <row r="13" spans="2:11" x14ac:dyDescent="0.25">
      <c r="B13" s="20" t="s">
        <v>161</v>
      </c>
      <c r="C13" s="99"/>
      <c r="D13" s="13"/>
      <c r="E13" s="13"/>
    </row>
    <row r="14" spans="2:11" x14ac:dyDescent="0.25">
      <c r="B14" s="13"/>
      <c r="C14" s="13"/>
      <c r="D14" s="13"/>
      <c r="E14" s="13"/>
      <c r="F14" s="23"/>
      <c r="G14" s="13"/>
      <c r="H14" s="13"/>
      <c r="I14" s="13"/>
      <c r="J14" s="13"/>
      <c r="K14" s="13"/>
    </row>
    <row r="15" spans="2:11" x14ac:dyDescent="0.25">
      <c r="B15" s="13"/>
      <c r="C15" s="13"/>
      <c r="D15" s="13"/>
      <c r="E15" s="13"/>
      <c r="F15" s="23"/>
      <c r="G15" s="13"/>
      <c r="H15" s="13"/>
      <c r="I15" s="13"/>
      <c r="J15" s="13"/>
      <c r="K15" s="13"/>
    </row>
    <row r="16" spans="2:11" x14ac:dyDescent="0.25">
      <c r="B16" s="22" t="s">
        <v>43</v>
      </c>
      <c r="C16" s="13"/>
      <c r="D16" s="13"/>
      <c r="E16" s="23"/>
      <c r="F16" s="13"/>
      <c r="G16" s="13"/>
      <c r="H16" s="13"/>
      <c r="I16" s="13"/>
      <c r="J16" s="13"/>
      <c r="K16" s="13"/>
    </row>
    <row r="17" spans="2:11" x14ac:dyDescent="0.25">
      <c r="B17" s="13"/>
      <c r="C17" s="13"/>
      <c r="D17" s="13"/>
      <c r="E17" s="13"/>
      <c r="F17" s="23"/>
      <c r="G17" s="13"/>
      <c r="H17" s="13"/>
      <c r="I17" s="13"/>
      <c r="J17" s="13"/>
      <c r="K17" s="13"/>
    </row>
    <row r="18" spans="2:11" x14ac:dyDescent="0.25">
      <c r="B18" s="13" t="s">
        <v>169</v>
      </c>
      <c r="C18" s="13"/>
      <c r="D18" s="13"/>
      <c r="E18" s="13"/>
      <c r="F18" s="23"/>
      <c r="G18" s="13"/>
      <c r="H18" s="13"/>
      <c r="I18" s="13"/>
      <c r="J18" s="13"/>
      <c r="K18" s="13"/>
    </row>
    <row r="19" spans="2:11" ht="27" customHeight="1" x14ac:dyDescent="0.25">
      <c r="B19" s="111" t="s">
        <v>168</v>
      </c>
      <c r="C19" s="111"/>
      <c r="D19" s="111"/>
      <c r="E19" s="111"/>
      <c r="F19" s="111"/>
      <c r="G19" s="111"/>
      <c r="H19" s="111"/>
      <c r="I19" s="111"/>
      <c r="J19" s="13"/>
      <c r="K19" s="13"/>
    </row>
    <row r="20" spans="2:11" x14ac:dyDescent="0.25">
      <c r="B20" s="13" t="s">
        <v>176</v>
      </c>
      <c r="C20" s="13"/>
      <c r="D20" s="13"/>
      <c r="E20" s="13"/>
      <c r="F20" s="23"/>
      <c r="G20" s="13"/>
      <c r="H20" s="13"/>
      <c r="I20" s="13"/>
      <c r="J20" s="13"/>
      <c r="K20" s="13"/>
    </row>
    <row r="21" spans="2:11" x14ac:dyDescent="0.25">
      <c r="B21" s="13"/>
      <c r="C21" s="13"/>
      <c r="D21" s="13"/>
      <c r="E21" s="13"/>
      <c r="F21" s="23"/>
      <c r="G21" s="13"/>
      <c r="H21" s="13"/>
      <c r="I21" s="13"/>
      <c r="J21" s="13"/>
      <c r="K21" s="13"/>
    </row>
    <row r="22" spans="2:11" x14ac:dyDescent="0.25">
      <c r="B22" s="13"/>
      <c r="C22" s="13"/>
      <c r="D22" s="13"/>
      <c r="E22" s="13"/>
      <c r="F22" s="23"/>
      <c r="G22" s="13"/>
      <c r="H22" s="13"/>
      <c r="I22" s="13"/>
      <c r="J22" s="13"/>
      <c r="K22" s="13"/>
    </row>
    <row r="23" spans="2:11" x14ac:dyDescent="0.25">
      <c r="B23" s="13"/>
      <c r="C23" s="13"/>
      <c r="D23" s="13"/>
      <c r="E23" s="13"/>
      <c r="F23" s="23"/>
      <c r="G23" s="13"/>
      <c r="H23" s="13"/>
      <c r="I23" s="13"/>
      <c r="J23" s="13"/>
      <c r="K23" s="13"/>
    </row>
  </sheetData>
  <sheetProtection algorithmName="SHA-512" hashValue="2SVqPPxhHRaFB5I41LppDe4E4EASUS+j4y4Dc63JLL6tDT7pQyygsAC9USuW2or04GYwsHPyv3sjlq/SXcP/tA==" saltValue="6OCIZj0CO3Rd8IdfxlGZFQ==" spinCount="100000" sheet="1" objects="1" scenarios="1"/>
  <mergeCells count="5">
    <mergeCell ref="C3:E3"/>
    <mergeCell ref="C4:E4"/>
    <mergeCell ref="C5:E5"/>
    <mergeCell ref="C6:E6"/>
    <mergeCell ref="B19:I19"/>
  </mergeCells>
  <conditionalFormatting sqref="B3:K11 B12:E13">
    <cfRule type="expression" dxfId="5" priority="2">
      <formula>CELL("protect",B3)=0</formula>
    </cfRule>
  </conditionalFormatting>
  <conditionalFormatting sqref="B14:K18 B19 J19:K19 B20:K23">
    <cfRule type="expression" dxfId="4" priority="1">
      <formula>CELL("protect",B14)=0</formula>
    </cfRule>
  </conditionalFormatting>
  <pageMargins left="0.25" right="0.25" top="0.75" bottom="0.75" header="0.3" footer="0.3"/>
  <pageSetup paperSize="9" scale="88" orientation="landscape" r:id="rId1"/>
  <headerFooter>
    <oddHeader xml:space="preserve">&amp;C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84CD2-B338-4F0C-A037-5893E2827A7C}">
  <sheetPr>
    <tabColor theme="4" tint="0.39997558519241921"/>
    <pageSetUpPr fitToPage="1"/>
  </sheetPr>
  <dimension ref="B3:K25"/>
  <sheetViews>
    <sheetView view="pageBreakPreview" topLeftCell="A4" zoomScale="60" zoomScaleNormal="100" workbookViewId="0">
      <selection activeCell="H12" sqref="H12"/>
    </sheetView>
  </sheetViews>
  <sheetFormatPr defaultColWidth="18.140625" defaultRowHeight="15" x14ac:dyDescent="0.25"/>
  <cols>
    <col min="1" max="1" width="6.28515625" style="67" customWidth="1"/>
    <col min="2" max="2" width="46.42578125" style="67" customWidth="1"/>
    <col min="3" max="16384" width="18.140625" style="67"/>
  </cols>
  <sheetData>
    <row r="3" spans="2:11" x14ac:dyDescent="0.25">
      <c r="B3" s="11" t="s">
        <v>9</v>
      </c>
      <c r="C3" s="107" t="str">
        <f>'Cover Sheet'!C9</f>
        <v>RFP 04/2025</v>
      </c>
      <c r="D3" s="123"/>
      <c r="E3" s="108"/>
      <c r="F3" s="23"/>
      <c r="G3" s="13"/>
      <c r="H3" s="42" t="s">
        <v>10</v>
      </c>
      <c r="I3" s="12" t="str">
        <f>Index!B21</f>
        <v>TV.8</v>
      </c>
      <c r="J3" s="43"/>
      <c r="K3" s="13"/>
    </row>
    <row r="4" spans="2:11" x14ac:dyDescent="0.25">
      <c r="B4" s="11" t="s">
        <v>12</v>
      </c>
      <c r="C4" s="107" t="str">
        <f>'Cover Sheet'!C11</f>
        <v>Network Carrier and Infrastructure Services</v>
      </c>
      <c r="D4" s="123"/>
      <c r="E4" s="108"/>
      <c r="F4" s="23"/>
      <c r="G4" s="13"/>
      <c r="H4" s="13"/>
      <c r="I4" s="13"/>
      <c r="J4" s="13"/>
      <c r="K4" s="13"/>
    </row>
    <row r="5" spans="2:11" x14ac:dyDescent="0.25">
      <c r="B5" s="11" t="s">
        <v>109</v>
      </c>
      <c r="C5" s="107" t="str">
        <f>'Cover Sheet'!C13</f>
        <v>Tower V: Voice Carrier Services</v>
      </c>
      <c r="D5" s="123"/>
      <c r="E5" s="108"/>
      <c r="F5" s="23"/>
      <c r="G5" s="13"/>
      <c r="H5" s="13"/>
      <c r="I5" s="13"/>
      <c r="J5" s="13"/>
      <c r="K5" s="13"/>
    </row>
    <row r="6" spans="2:11" x14ac:dyDescent="0.25">
      <c r="B6" s="15" t="s">
        <v>14</v>
      </c>
      <c r="C6" s="107" t="str">
        <f>'Cover Sheet'!C15</f>
        <v>COMPANY XYZ</v>
      </c>
      <c r="D6" s="123"/>
      <c r="E6" s="108"/>
      <c r="F6" s="23"/>
      <c r="G6" s="13"/>
      <c r="H6" s="13"/>
      <c r="I6" s="13"/>
      <c r="J6" s="13"/>
      <c r="K6" s="13"/>
    </row>
    <row r="7" spans="2:11" x14ac:dyDescent="0.25">
      <c r="B7" s="13"/>
      <c r="C7" s="13"/>
      <c r="D7" s="13"/>
      <c r="E7" s="13"/>
      <c r="F7" s="23"/>
      <c r="G7" s="13"/>
      <c r="H7" s="13"/>
      <c r="I7" s="13"/>
      <c r="J7" s="13"/>
      <c r="K7" s="13"/>
    </row>
    <row r="8" spans="2:11" x14ac:dyDescent="0.25">
      <c r="B8" s="13"/>
      <c r="C8" s="13"/>
      <c r="D8" s="13"/>
      <c r="E8" s="13"/>
      <c r="F8" s="23"/>
      <c r="G8" s="13"/>
      <c r="H8" s="13"/>
      <c r="I8" s="13"/>
      <c r="J8" s="13"/>
      <c r="K8" s="13"/>
    </row>
    <row r="9" spans="2:11" ht="18.75" x14ac:dyDescent="0.3">
      <c r="B9" s="16" t="str">
        <f>"Template " &amp;I3&amp;" - "&amp;Index!C21</f>
        <v>Template TV.8 - Personnel Rates - Voice</v>
      </c>
      <c r="C9" s="16"/>
      <c r="D9" s="16"/>
      <c r="E9" s="16"/>
      <c r="F9" s="25"/>
      <c r="G9" s="26"/>
      <c r="H9" s="26"/>
      <c r="I9" s="26"/>
      <c r="J9" s="26"/>
      <c r="K9" s="26"/>
    </row>
    <row r="10" spans="2:11" x14ac:dyDescent="0.25">
      <c r="B10" s="13"/>
      <c r="C10" s="13"/>
      <c r="D10" s="13"/>
      <c r="E10" s="13"/>
      <c r="F10" s="23"/>
      <c r="G10" s="13"/>
      <c r="H10" s="13"/>
      <c r="I10" s="13"/>
      <c r="J10" s="13"/>
      <c r="K10" s="13"/>
    </row>
    <row r="11" spans="2:11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2:11" ht="39" customHeight="1" x14ac:dyDescent="0.25">
      <c r="B12" s="124" t="s">
        <v>110</v>
      </c>
      <c r="C12" s="126" t="s">
        <v>111</v>
      </c>
      <c r="D12" s="127"/>
      <c r="E12" s="128"/>
      <c r="F12" s="29" t="s">
        <v>112</v>
      </c>
      <c r="G12" s="29" t="s">
        <v>113</v>
      </c>
      <c r="H12" s="29" t="s">
        <v>114</v>
      </c>
      <c r="I12" s="44"/>
      <c r="J12" s="44"/>
      <c r="K12" s="44"/>
    </row>
    <row r="13" spans="2:11" x14ac:dyDescent="0.25">
      <c r="B13" s="125"/>
      <c r="C13" s="29" t="s">
        <v>115</v>
      </c>
      <c r="D13" s="29" t="s">
        <v>116</v>
      </c>
      <c r="E13" s="29" t="s">
        <v>117</v>
      </c>
      <c r="F13" s="29" t="s">
        <v>115</v>
      </c>
      <c r="G13" s="29" t="s">
        <v>115</v>
      </c>
      <c r="H13" s="29" t="s">
        <v>115</v>
      </c>
      <c r="I13" s="44"/>
      <c r="J13" s="44"/>
      <c r="K13" s="44"/>
    </row>
    <row r="14" spans="2:11" x14ac:dyDescent="0.25">
      <c r="B14" s="20" t="s">
        <v>118</v>
      </c>
      <c r="C14" s="98"/>
      <c r="D14" s="98"/>
      <c r="E14" s="98"/>
      <c r="F14" s="98"/>
      <c r="G14" s="98"/>
      <c r="H14" s="98"/>
      <c r="I14" s="13"/>
      <c r="J14" s="13"/>
      <c r="K14" s="13"/>
    </row>
    <row r="15" spans="2:11" x14ac:dyDescent="0.25">
      <c r="B15" s="20" t="s">
        <v>119</v>
      </c>
      <c r="C15" s="98"/>
      <c r="D15" s="98"/>
      <c r="E15" s="98"/>
      <c r="F15" s="98"/>
      <c r="G15" s="98"/>
      <c r="H15" s="98"/>
      <c r="I15" s="13"/>
      <c r="J15" s="13"/>
      <c r="K15" s="13"/>
    </row>
    <row r="16" spans="2:11" x14ac:dyDescent="0.25">
      <c r="B16" s="20" t="s">
        <v>120</v>
      </c>
      <c r="C16" s="98"/>
      <c r="D16" s="98"/>
      <c r="E16" s="98"/>
      <c r="F16" s="98"/>
      <c r="G16" s="98"/>
      <c r="H16" s="98"/>
      <c r="I16" s="13"/>
      <c r="J16" s="13"/>
      <c r="K16" s="13"/>
    </row>
    <row r="17" spans="2:11" x14ac:dyDescent="0.25">
      <c r="B17" s="13"/>
      <c r="C17" s="13"/>
      <c r="D17" s="13"/>
      <c r="E17" s="13"/>
      <c r="F17" s="23"/>
      <c r="G17" s="13"/>
      <c r="H17" s="13"/>
      <c r="I17" s="13"/>
      <c r="J17" s="13"/>
      <c r="K17" s="13"/>
    </row>
    <row r="18" spans="2:11" x14ac:dyDescent="0.25">
      <c r="B18" s="13"/>
      <c r="C18" s="13"/>
      <c r="D18" s="13"/>
      <c r="E18" s="13"/>
      <c r="F18" s="23"/>
      <c r="G18" s="13"/>
      <c r="H18" s="13"/>
      <c r="I18" s="13"/>
      <c r="J18" s="13"/>
      <c r="K18" s="13"/>
    </row>
    <row r="19" spans="2:11" x14ac:dyDescent="0.25">
      <c r="B19" s="22" t="s">
        <v>43</v>
      </c>
      <c r="C19" s="13"/>
      <c r="D19" s="13"/>
      <c r="E19" s="23"/>
      <c r="F19" s="13"/>
      <c r="G19" s="13"/>
      <c r="H19" s="13"/>
      <c r="I19" s="13"/>
      <c r="J19" s="13"/>
      <c r="K19" s="13"/>
    </row>
    <row r="20" spans="2:11" x14ac:dyDescent="0.25">
      <c r="B20" s="13" t="s">
        <v>121</v>
      </c>
      <c r="C20" s="13"/>
      <c r="D20" s="13"/>
      <c r="E20" s="13"/>
      <c r="F20" s="23"/>
      <c r="G20" s="13"/>
      <c r="H20" s="13"/>
      <c r="I20" s="13"/>
      <c r="J20" s="13"/>
      <c r="K20" s="13"/>
    </row>
    <row r="21" spans="2:11" x14ac:dyDescent="0.25">
      <c r="B21" s="13" t="s">
        <v>122</v>
      </c>
      <c r="C21" s="13"/>
      <c r="D21" s="13"/>
      <c r="E21" s="13"/>
      <c r="F21" s="23"/>
      <c r="G21" s="13"/>
      <c r="H21" s="13"/>
      <c r="I21" s="13"/>
      <c r="J21" s="13"/>
      <c r="K21" s="13"/>
    </row>
    <row r="22" spans="2:11" x14ac:dyDescent="0.25">
      <c r="B22" s="13" t="s">
        <v>123</v>
      </c>
      <c r="C22" s="13"/>
      <c r="D22" s="13"/>
      <c r="E22" s="13"/>
      <c r="F22" s="23"/>
      <c r="G22" s="13"/>
      <c r="H22" s="13"/>
      <c r="I22" s="13"/>
      <c r="J22" s="13"/>
      <c r="K22" s="13"/>
    </row>
    <row r="23" spans="2:11" x14ac:dyDescent="0.25">
      <c r="B23" s="13" t="s">
        <v>124</v>
      </c>
      <c r="C23" s="13"/>
      <c r="D23" s="13"/>
      <c r="E23" s="13"/>
      <c r="F23" s="23"/>
      <c r="G23" s="13"/>
      <c r="H23" s="13"/>
      <c r="I23" s="13"/>
      <c r="J23" s="13"/>
      <c r="K23" s="13"/>
    </row>
    <row r="24" spans="2:11" x14ac:dyDescent="0.25">
      <c r="B24" s="13" t="s">
        <v>107</v>
      </c>
      <c r="C24" s="13"/>
      <c r="D24" s="13"/>
      <c r="E24" s="13"/>
      <c r="F24" s="23"/>
      <c r="G24" s="13"/>
      <c r="H24" s="13"/>
      <c r="I24" s="13"/>
      <c r="J24" s="13"/>
      <c r="K24" s="13"/>
    </row>
    <row r="25" spans="2:11" x14ac:dyDescent="0.25">
      <c r="B25" s="13"/>
      <c r="C25" s="13"/>
      <c r="D25" s="13"/>
      <c r="E25" s="13"/>
      <c r="F25" s="23"/>
      <c r="G25" s="13"/>
      <c r="H25" s="13"/>
      <c r="I25" s="13"/>
      <c r="J25" s="13"/>
      <c r="K25" s="13"/>
    </row>
  </sheetData>
  <sheetProtection algorithmName="SHA-512" hashValue="bepj95KEU0RpI1iDbyjcwU0hK8+cyfJC+muQQLaAkk3ukwd1MZVz7VyI7d4KFuPBAwy8HyKkmzaa4Vxe4fa5Cg==" saltValue="/3z0AZOWyGg3J5EioK1jug==" spinCount="100000" sheet="1" objects="1" scenarios="1"/>
  <mergeCells count="6">
    <mergeCell ref="C3:E3"/>
    <mergeCell ref="C4:E4"/>
    <mergeCell ref="C5:E5"/>
    <mergeCell ref="C6:E6"/>
    <mergeCell ref="B12:B13"/>
    <mergeCell ref="C12:E12"/>
  </mergeCells>
  <conditionalFormatting sqref="B3:K25">
    <cfRule type="expression" dxfId="3" priority="1">
      <formula>CELL("protect",B3)=0</formula>
    </cfRule>
  </conditionalFormatting>
  <dataValidations count="1">
    <dataValidation type="decimal" allowBlank="1" showInputMessage="1" showErrorMessage="1" sqref="C14:H16" xr:uid="{224FA9D9-A8A4-4385-B9FF-CFA0683F3ACC}">
      <formula1>0</formula1>
      <formula2>9.99999999999999E+23</formula2>
    </dataValidation>
  </dataValidations>
  <pageMargins left="0.25" right="0.25" top="0.75" bottom="0.75" header="0.3" footer="0.3"/>
  <pageSetup paperSize="9" scale="7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C8D72-EC35-4386-8B8C-F9BA5AE17EDD}">
  <sheetPr>
    <tabColor theme="4" tint="0.39997558519241921"/>
    <pageSetUpPr fitToPage="1"/>
  </sheetPr>
  <dimension ref="B3:L24"/>
  <sheetViews>
    <sheetView view="pageBreakPreview" zoomScale="60" zoomScaleNormal="100" workbookViewId="0">
      <selection activeCell="I12" sqref="I12:I13"/>
    </sheetView>
  </sheetViews>
  <sheetFormatPr defaultColWidth="9.140625" defaultRowHeight="15" x14ac:dyDescent="0.25"/>
  <cols>
    <col min="1" max="1" width="5.5703125" style="67" customWidth="1"/>
    <col min="2" max="2" width="21.85546875" style="67" customWidth="1"/>
    <col min="3" max="3" width="17.140625" style="67" customWidth="1"/>
    <col min="4" max="4" width="16.42578125" style="67" customWidth="1"/>
    <col min="5" max="5" width="17.42578125" style="67" customWidth="1"/>
    <col min="6" max="6" width="17.85546875" style="67" customWidth="1"/>
    <col min="7" max="7" width="17.28515625" style="67" customWidth="1"/>
    <col min="8" max="8" width="17.140625" style="67" customWidth="1"/>
    <col min="9" max="9" width="16.42578125" style="67" customWidth="1"/>
    <col min="10" max="16384" width="9.140625" style="67"/>
  </cols>
  <sheetData>
    <row r="3" spans="2:12" x14ac:dyDescent="0.25">
      <c r="B3" s="45" t="s">
        <v>9</v>
      </c>
      <c r="C3" s="106" t="str">
        <f>'Cover Sheet'!C9</f>
        <v>RFP 04/2025</v>
      </c>
      <c r="D3" s="106"/>
      <c r="E3" s="106"/>
      <c r="F3" s="13"/>
      <c r="G3" s="13"/>
      <c r="H3" s="13"/>
      <c r="I3" s="43" t="s">
        <v>10</v>
      </c>
      <c r="J3" s="12" t="str">
        <f>Index!B22</f>
        <v>TV.9</v>
      </c>
      <c r="K3" s="13"/>
      <c r="L3" s="13"/>
    </row>
    <row r="4" spans="2:12" x14ac:dyDescent="0.25">
      <c r="B4" s="45" t="s">
        <v>12</v>
      </c>
      <c r="C4" s="106" t="str">
        <f>'Cover Sheet'!C11</f>
        <v>Network Carrier and Infrastructure Services</v>
      </c>
      <c r="D4" s="106"/>
      <c r="E4" s="106"/>
      <c r="F4" s="13"/>
      <c r="G4" s="13"/>
      <c r="H4" s="13"/>
      <c r="I4" s="13"/>
      <c r="J4" s="13"/>
      <c r="K4" s="13"/>
      <c r="L4" s="13"/>
    </row>
    <row r="5" spans="2:12" x14ac:dyDescent="0.25">
      <c r="B5" s="46" t="s">
        <v>109</v>
      </c>
      <c r="C5" s="106" t="str">
        <f>'Cover Sheet'!C13</f>
        <v>Tower V: Voice Carrier Services</v>
      </c>
      <c r="D5" s="106"/>
      <c r="E5" s="106"/>
      <c r="F5" s="13"/>
      <c r="G5" s="13"/>
      <c r="H5" s="13"/>
      <c r="I5" s="13"/>
      <c r="J5" s="13"/>
      <c r="K5" s="13"/>
      <c r="L5" s="13"/>
    </row>
    <row r="6" spans="2:12" x14ac:dyDescent="0.25">
      <c r="B6" s="45" t="s">
        <v>14</v>
      </c>
      <c r="C6" s="106" t="str">
        <f>'Cover Sheet'!C15</f>
        <v>COMPANY XYZ</v>
      </c>
      <c r="D6" s="106"/>
      <c r="E6" s="106"/>
      <c r="F6" s="13"/>
      <c r="G6" s="13"/>
      <c r="H6" s="13"/>
      <c r="I6" s="13"/>
      <c r="J6" s="13"/>
      <c r="K6" s="13"/>
      <c r="L6" s="13"/>
    </row>
    <row r="7" spans="2:12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2:12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2:12" ht="18.75" x14ac:dyDescent="0.3">
      <c r="B9" s="16" t="str">
        <f>"Template " &amp;J3&amp;" - "&amp;Index!C22</f>
        <v>Template TV.9 - Annual Price Adjustment - Voice</v>
      </c>
      <c r="C9" s="16"/>
      <c r="D9" s="16"/>
      <c r="E9" s="25"/>
      <c r="F9" s="26"/>
      <c r="G9" s="26"/>
      <c r="H9" s="26"/>
      <c r="I9" s="26"/>
      <c r="J9" s="26"/>
      <c r="K9" s="26"/>
      <c r="L9" s="26"/>
    </row>
    <row r="10" spans="2:12" x14ac:dyDescent="0.25">
      <c r="B10" s="14"/>
      <c r="C10" s="13"/>
      <c r="D10" s="13"/>
      <c r="E10" s="23"/>
      <c r="F10" s="13"/>
      <c r="G10" s="13"/>
      <c r="H10" s="13"/>
      <c r="I10" s="13"/>
      <c r="J10" s="13"/>
      <c r="K10" s="13"/>
      <c r="L10" s="13"/>
    </row>
    <row r="11" spans="2:12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2:12" x14ac:dyDescent="0.25">
      <c r="B12" s="129" t="s">
        <v>125</v>
      </c>
      <c r="C12" s="132" t="s">
        <v>126</v>
      </c>
      <c r="D12" s="133"/>
      <c r="E12" s="133"/>
      <c r="F12" s="133"/>
      <c r="G12" s="133"/>
      <c r="H12" s="134"/>
      <c r="I12" s="129" t="s">
        <v>127</v>
      </c>
      <c r="J12" s="30"/>
      <c r="K12" s="30"/>
      <c r="L12" s="30"/>
    </row>
    <row r="13" spans="2:12" ht="33.75" customHeight="1" x14ac:dyDescent="0.25">
      <c r="B13" s="130"/>
      <c r="C13" s="33" t="s">
        <v>128</v>
      </c>
      <c r="D13" s="33" t="s">
        <v>129</v>
      </c>
      <c r="E13" s="33" t="s">
        <v>130</v>
      </c>
      <c r="F13" s="33" t="s">
        <v>131</v>
      </c>
      <c r="G13" s="33" t="s">
        <v>132</v>
      </c>
      <c r="H13" s="33" t="s">
        <v>133</v>
      </c>
      <c r="I13" s="130"/>
      <c r="J13" s="44"/>
      <c r="K13" s="44"/>
      <c r="L13" s="44"/>
    </row>
    <row r="14" spans="2:12" x14ac:dyDescent="0.25">
      <c r="B14" s="20" t="s">
        <v>134</v>
      </c>
      <c r="C14" s="97"/>
      <c r="D14" s="97"/>
      <c r="E14" s="97"/>
      <c r="F14" s="97"/>
      <c r="G14" s="97"/>
      <c r="H14" s="97"/>
      <c r="I14" s="95"/>
      <c r="J14" s="13"/>
      <c r="K14" s="13"/>
      <c r="L14" s="13"/>
    </row>
    <row r="15" spans="2:12" x14ac:dyDescent="0.25">
      <c r="B15" s="20" t="s">
        <v>172</v>
      </c>
      <c r="C15" s="96"/>
      <c r="D15" s="96"/>
      <c r="E15" s="96"/>
      <c r="F15" s="96"/>
      <c r="G15" s="96"/>
      <c r="H15" s="96"/>
      <c r="I15" s="95"/>
      <c r="J15" s="13"/>
      <c r="K15" s="13"/>
      <c r="L15" s="13"/>
    </row>
    <row r="16" spans="2:12" x14ac:dyDescent="0.25">
      <c r="B16" s="13"/>
      <c r="C16" s="13"/>
      <c r="D16" s="13"/>
      <c r="E16" s="23"/>
      <c r="F16" s="13"/>
      <c r="G16" s="13"/>
      <c r="H16" s="13"/>
      <c r="I16" s="13"/>
      <c r="J16" s="13"/>
      <c r="K16" s="13"/>
      <c r="L16" s="13"/>
    </row>
    <row r="17" spans="2:12" x14ac:dyDescent="0.25">
      <c r="B17" s="13"/>
      <c r="C17" s="13"/>
      <c r="D17" s="13"/>
      <c r="E17" s="23"/>
      <c r="F17" s="13"/>
      <c r="G17" s="13"/>
      <c r="H17" s="13"/>
      <c r="I17" s="13"/>
      <c r="J17" s="13"/>
      <c r="K17" s="13"/>
      <c r="L17" s="13"/>
    </row>
    <row r="18" spans="2:12" x14ac:dyDescent="0.25">
      <c r="B18" s="22" t="s">
        <v>43</v>
      </c>
      <c r="C18" s="13"/>
      <c r="D18" s="13"/>
      <c r="E18" s="23"/>
      <c r="F18" s="13"/>
      <c r="G18" s="13"/>
      <c r="H18" s="13"/>
      <c r="I18" s="13"/>
      <c r="J18" s="13"/>
      <c r="K18" s="13"/>
      <c r="L18" s="13"/>
    </row>
    <row r="19" spans="2:12" x14ac:dyDescent="0.25">
      <c r="B19" s="109" t="s">
        <v>135</v>
      </c>
      <c r="C19" s="109"/>
      <c r="D19" s="109"/>
      <c r="E19" s="109"/>
      <c r="F19" s="131"/>
      <c r="G19" s="131"/>
      <c r="H19" s="24"/>
      <c r="I19" s="13"/>
      <c r="J19" s="13"/>
      <c r="K19" s="13"/>
      <c r="L19" s="13"/>
    </row>
    <row r="20" spans="2:12" x14ac:dyDescent="0.25">
      <c r="B20" s="110" t="s">
        <v>136</v>
      </c>
      <c r="C20" s="110"/>
      <c r="D20" s="110"/>
      <c r="E20" s="110"/>
      <c r="F20" s="110"/>
      <c r="G20" s="110"/>
      <c r="H20" s="110"/>
      <c r="I20" s="13"/>
      <c r="J20" s="13"/>
      <c r="K20" s="13"/>
      <c r="L20" s="13"/>
    </row>
    <row r="21" spans="2:12" x14ac:dyDescent="0.25">
      <c r="B21" s="110" t="s">
        <v>170</v>
      </c>
      <c r="C21" s="110"/>
      <c r="D21" s="110"/>
      <c r="E21" s="110"/>
      <c r="F21" s="110"/>
      <c r="G21" s="110"/>
      <c r="H21" s="110"/>
      <c r="I21" s="110"/>
      <c r="J21" s="13"/>
      <c r="K21" s="13"/>
      <c r="L21" s="13"/>
    </row>
    <row r="22" spans="2:12" x14ac:dyDescent="0.25">
      <c r="B22" s="24" t="s">
        <v>171</v>
      </c>
      <c r="C22" s="24"/>
      <c r="D22" s="24"/>
      <c r="E22" s="35"/>
      <c r="F22" s="24"/>
      <c r="G22" s="24"/>
      <c r="H22" s="24"/>
      <c r="I22" s="13"/>
      <c r="J22" s="13"/>
      <c r="K22" s="13"/>
      <c r="L22" s="13"/>
    </row>
    <row r="23" spans="2:12" x14ac:dyDescent="0.25">
      <c r="B23" s="13" t="s">
        <v>107</v>
      </c>
      <c r="C23" s="13"/>
      <c r="D23" s="13"/>
      <c r="E23" s="23"/>
      <c r="F23" s="13"/>
      <c r="G23" s="13"/>
      <c r="H23" s="13"/>
      <c r="I23" s="13"/>
      <c r="J23" s="13"/>
      <c r="K23" s="13"/>
      <c r="L23" s="13"/>
    </row>
    <row r="24" spans="2:12" x14ac:dyDescent="0.25">
      <c r="B24" s="13"/>
      <c r="C24" s="13"/>
      <c r="D24" s="13"/>
      <c r="E24" s="23"/>
      <c r="F24" s="13"/>
      <c r="G24" s="13"/>
      <c r="H24" s="13"/>
      <c r="I24" s="13"/>
      <c r="J24" s="13"/>
      <c r="K24" s="13"/>
      <c r="L24" s="13"/>
    </row>
  </sheetData>
  <sheetProtection algorithmName="SHA-512" hashValue="rY7fbaz/6hg1ML9JVrewahcV0o4dvzLQkGDYkRtvQnd0ncNHi72lfzR/j9Zkk8tnyaTRYnOvzO7EM8xNxoVMLQ==" saltValue="wOk6gjRkmGORFBs4x+3xYg==" spinCount="100000" sheet="1" objects="1" scenarios="1"/>
  <mergeCells count="10">
    <mergeCell ref="B21:I21"/>
    <mergeCell ref="I12:I13"/>
    <mergeCell ref="B19:G19"/>
    <mergeCell ref="B20:H20"/>
    <mergeCell ref="C3:E3"/>
    <mergeCell ref="C4:E4"/>
    <mergeCell ref="C5:E5"/>
    <mergeCell ref="C6:E6"/>
    <mergeCell ref="B12:B13"/>
    <mergeCell ref="C12:H12"/>
  </mergeCells>
  <conditionalFormatting sqref="B14:B15">
    <cfRule type="expression" dxfId="2" priority="1">
      <formula>CELL("protect",B14)=0</formula>
    </cfRule>
  </conditionalFormatting>
  <conditionalFormatting sqref="B15">
    <cfRule type="colorScale" priority="2">
      <colorScale>
        <cfvo type="min"/>
        <cfvo type="max"/>
        <color rgb="FFFF7128"/>
        <color rgb="FFFFEF9C"/>
      </colorScale>
    </cfRule>
  </conditionalFormatting>
  <conditionalFormatting sqref="B21:I21">
    <cfRule type="colorScale" priority="4">
      <colorScale>
        <cfvo type="min"/>
        <cfvo type="max"/>
        <color rgb="FFFF7128"/>
        <color rgb="FFFFEF9C"/>
      </colorScale>
    </cfRule>
  </conditionalFormatting>
  <conditionalFormatting sqref="B3:L13 J14:L15">
    <cfRule type="expression" dxfId="1" priority="5">
      <formula>CELL("protect",B3)=0</formula>
    </cfRule>
  </conditionalFormatting>
  <conditionalFormatting sqref="B16:L24">
    <cfRule type="expression" dxfId="0" priority="3">
      <formula>CELL("protect",B16)=0</formula>
    </cfRule>
  </conditionalFormatting>
  <dataValidations count="1">
    <dataValidation type="decimal" allowBlank="1" showInputMessage="1" showErrorMessage="1" sqref="C14:H14" xr:uid="{4A6240D1-FA02-4ED8-90E5-81C016CD704B}">
      <formula1>0</formula1>
      <formula2>9.99999999999999E+23</formula2>
    </dataValidation>
  </dataValidations>
  <pageMargins left="0.25" right="0.25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3060D-126D-413E-BBBD-290D62F28F3F}">
  <sheetPr>
    <pageSetUpPr fitToPage="1"/>
  </sheetPr>
  <dimension ref="B3:L37"/>
  <sheetViews>
    <sheetView view="pageBreakPreview" topLeftCell="B1" zoomScale="60" zoomScaleNormal="110" workbookViewId="0">
      <selection activeCell="D21" sqref="D21"/>
    </sheetView>
  </sheetViews>
  <sheetFormatPr defaultColWidth="9.140625" defaultRowHeight="15" x14ac:dyDescent="0.25"/>
  <cols>
    <col min="1" max="1" width="9.140625" style="67"/>
    <col min="2" max="2" width="21.7109375" style="67" customWidth="1"/>
    <col min="3" max="3" width="46.85546875" style="67" customWidth="1"/>
    <col min="4" max="4" width="12.5703125" style="67" customWidth="1"/>
    <col min="5" max="5" width="17.5703125" style="67" bestFit="1" customWidth="1"/>
    <col min="6" max="6" width="10.5703125" style="67" customWidth="1"/>
    <col min="7" max="16384" width="9.140625" style="67"/>
  </cols>
  <sheetData>
    <row r="3" spans="2:9" x14ac:dyDescent="0.25">
      <c r="B3" s="11" t="s">
        <v>9</v>
      </c>
      <c r="C3" s="106" t="str">
        <f>'Cover Sheet'!C9</f>
        <v>RFP 04/2025</v>
      </c>
      <c r="D3" s="106"/>
      <c r="E3" s="13"/>
      <c r="F3" s="14" t="s">
        <v>10</v>
      </c>
      <c r="G3" s="12" t="s">
        <v>11</v>
      </c>
      <c r="H3" s="13"/>
      <c r="I3" s="13"/>
    </row>
    <row r="4" spans="2:9" x14ac:dyDescent="0.25">
      <c r="B4" s="11" t="s">
        <v>12</v>
      </c>
      <c r="C4" s="107" t="str">
        <f>'Cover Sheet'!C11</f>
        <v>Network Carrier and Infrastructure Services</v>
      </c>
      <c r="D4" s="108"/>
      <c r="E4" s="13"/>
      <c r="F4" s="13"/>
      <c r="G4" s="13"/>
      <c r="H4" s="13"/>
      <c r="I4" s="13"/>
    </row>
    <row r="5" spans="2:9" x14ac:dyDescent="0.25">
      <c r="B5" s="15" t="s">
        <v>13</v>
      </c>
      <c r="C5" s="106" t="str">
        <f>'Cover Sheet'!C13</f>
        <v>Tower V: Voice Carrier Services</v>
      </c>
      <c r="D5" s="106"/>
      <c r="E5" s="13"/>
      <c r="F5" s="13"/>
      <c r="G5" s="13"/>
      <c r="H5" s="13"/>
      <c r="I5" s="13"/>
    </row>
    <row r="6" spans="2:9" x14ac:dyDescent="0.25">
      <c r="B6" s="15" t="s">
        <v>14</v>
      </c>
      <c r="C6" s="106" t="str">
        <f>'Cover Sheet'!C15</f>
        <v>COMPANY XYZ</v>
      </c>
      <c r="D6" s="106"/>
      <c r="E6" s="13"/>
      <c r="F6" s="13"/>
      <c r="G6" s="13"/>
      <c r="H6" s="13"/>
      <c r="I6" s="13"/>
    </row>
    <row r="7" spans="2:9" x14ac:dyDescent="0.25">
      <c r="B7" s="13"/>
      <c r="C7" s="13"/>
      <c r="D7" s="13"/>
      <c r="E7" s="13"/>
      <c r="F7" s="13"/>
      <c r="G7" s="13"/>
      <c r="H7" s="13"/>
      <c r="I7" s="13"/>
    </row>
    <row r="8" spans="2:9" x14ac:dyDescent="0.25">
      <c r="B8" s="13"/>
      <c r="C8" s="13"/>
      <c r="D8" s="13"/>
      <c r="E8" s="13"/>
      <c r="F8" s="13"/>
      <c r="G8" s="13"/>
      <c r="H8" s="13"/>
      <c r="I8" s="13"/>
    </row>
    <row r="9" spans="2:9" ht="18.75" x14ac:dyDescent="0.3">
      <c r="B9" s="16" t="s">
        <v>15</v>
      </c>
      <c r="C9" s="13"/>
      <c r="D9" s="13"/>
      <c r="E9" s="13"/>
      <c r="F9" s="13"/>
      <c r="G9" s="13"/>
      <c r="H9" s="13"/>
      <c r="I9" s="13"/>
    </row>
    <row r="10" spans="2:9" x14ac:dyDescent="0.25">
      <c r="B10" s="13"/>
      <c r="C10" s="13"/>
      <c r="D10" s="13"/>
      <c r="E10" s="13"/>
      <c r="F10" s="13"/>
      <c r="G10" s="13"/>
      <c r="H10" s="13"/>
      <c r="I10" s="13"/>
    </row>
    <row r="11" spans="2:9" x14ac:dyDescent="0.25">
      <c r="B11" s="13"/>
      <c r="C11" s="13"/>
      <c r="D11" s="13"/>
      <c r="E11" s="13"/>
      <c r="F11" s="13"/>
      <c r="G11" s="13"/>
      <c r="H11" s="13"/>
      <c r="I11" s="13"/>
    </row>
    <row r="12" spans="2:9" ht="25.5" x14ac:dyDescent="0.25">
      <c r="B12" s="17" t="s">
        <v>16</v>
      </c>
      <c r="C12" s="17" t="s">
        <v>17</v>
      </c>
      <c r="D12" s="17" t="s">
        <v>18</v>
      </c>
      <c r="E12" s="18" t="s">
        <v>19</v>
      </c>
      <c r="F12" s="13"/>
      <c r="G12" s="13"/>
      <c r="H12" s="13"/>
      <c r="I12" s="13"/>
    </row>
    <row r="13" spans="2:9" x14ac:dyDescent="0.25">
      <c r="B13" s="19" t="s">
        <v>11</v>
      </c>
      <c r="C13" s="20" t="s">
        <v>15</v>
      </c>
      <c r="D13" s="19" t="s">
        <v>20</v>
      </c>
      <c r="E13" s="19" t="s">
        <v>21</v>
      </c>
      <c r="F13" s="13"/>
      <c r="G13" s="13"/>
      <c r="H13" s="13"/>
      <c r="I13" s="13"/>
    </row>
    <row r="14" spans="2:9" x14ac:dyDescent="0.25">
      <c r="B14" s="19" t="s">
        <v>22</v>
      </c>
      <c r="C14" s="20" t="s">
        <v>23</v>
      </c>
      <c r="D14" s="54" t="s">
        <v>24</v>
      </c>
      <c r="E14" s="19" t="s">
        <v>25</v>
      </c>
      <c r="F14" s="13"/>
      <c r="G14" s="21"/>
      <c r="H14" s="13"/>
      <c r="I14" s="21"/>
    </row>
    <row r="15" spans="2:9" x14ac:dyDescent="0.25">
      <c r="B15" s="19" t="s">
        <v>26</v>
      </c>
      <c r="C15" s="20" t="s">
        <v>27</v>
      </c>
      <c r="D15" s="54" t="s">
        <v>24</v>
      </c>
      <c r="E15" s="19" t="s">
        <v>28</v>
      </c>
      <c r="F15" s="13"/>
      <c r="G15" s="21"/>
      <c r="H15" s="13"/>
      <c r="I15" s="21"/>
    </row>
    <row r="16" spans="2:9" x14ac:dyDescent="0.25">
      <c r="B16" s="19" t="s">
        <v>29</v>
      </c>
      <c r="C16" s="20" t="s">
        <v>30</v>
      </c>
      <c r="D16" s="54" t="s">
        <v>24</v>
      </c>
      <c r="E16" s="19" t="s">
        <v>31</v>
      </c>
      <c r="F16" s="13"/>
      <c r="G16" s="21"/>
      <c r="H16" s="13"/>
      <c r="I16" s="21"/>
    </row>
    <row r="17" spans="2:12" x14ac:dyDescent="0.25">
      <c r="B17" s="19" t="s">
        <v>32</v>
      </c>
      <c r="C17" s="20" t="s">
        <v>33</v>
      </c>
      <c r="D17" s="54" t="s">
        <v>24</v>
      </c>
      <c r="E17" s="19" t="s">
        <v>34</v>
      </c>
      <c r="F17" s="13"/>
      <c r="G17" s="21"/>
      <c r="H17" s="13"/>
      <c r="I17" s="21"/>
    </row>
    <row r="18" spans="2:12" x14ac:dyDescent="0.25">
      <c r="B18" s="19" t="s">
        <v>35</v>
      </c>
      <c r="C18" s="20" t="s">
        <v>36</v>
      </c>
      <c r="D18" s="54" t="s">
        <v>24</v>
      </c>
      <c r="E18" s="19" t="s">
        <v>37</v>
      </c>
      <c r="F18" s="13"/>
      <c r="G18" s="21"/>
      <c r="H18" s="13"/>
      <c r="I18" s="21"/>
    </row>
    <row r="19" spans="2:12" x14ac:dyDescent="0.25">
      <c r="B19" s="19" t="s">
        <v>38</v>
      </c>
      <c r="C19" s="20" t="s">
        <v>138</v>
      </c>
      <c r="D19" s="54" t="s">
        <v>24</v>
      </c>
      <c r="E19" s="19" t="s">
        <v>40</v>
      </c>
      <c r="F19" s="13"/>
      <c r="G19" s="21"/>
      <c r="H19" s="13"/>
      <c r="I19" s="21"/>
    </row>
    <row r="20" spans="2:12" x14ac:dyDescent="0.25">
      <c r="B20" s="19" t="s">
        <v>41</v>
      </c>
      <c r="C20" s="20" t="s">
        <v>159</v>
      </c>
      <c r="D20" s="54" t="s">
        <v>24</v>
      </c>
      <c r="E20" s="19" t="s">
        <v>42</v>
      </c>
      <c r="F20" s="13"/>
      <c r="G20" s="21"/>
      <c r="H20" s="13"/>
      <c r="I20" s="21"/>
    </row>
    <row r="21" spans="2:12" x14ac:dyDescent="0.25">
      <c r="B21" s="19" t="s">
        <v>137</v>
      </c>
      <c r="C21" s="20" t="s">
        <v>39</v>
      </c>
      <c r="D21" s="54" t="s">
        <v>24</v>
      </c>
      <c r="E21" s="19" t="s">
        <v>139</v>
      </c>
      <c r="F21" s="13"/>
      <c r="G21" s="21"/>
      <c r="H21" s="13"/>
      <c r="I21" s="21"/>
    </row>
    <row r="22" spans="2:12" x14ac:dyDescent="0.25">
      <c r="B22" s="19" t="s">
        <v>158</v>
      </c>
      <c r="C22" s="20" t="s">
        <v>153</v>
      </c>
      <c r="D22" s="54" t="s">
        <v>24</v>
      </c>
      <c r="E22" s="19" t="s">
        <v>160</v>
      </c>
      <c r="F22" s="13"/>
      <c r="G22" s="21"/>
      <c r="H22" s="13"/>
      <c r="I22" s="21"/>
    </row>
    <row r="23" spans="2:12" x14ac:dyDescent="0.25">
      <c r="B23" s="13"/>
      <c r="C23" s="13"/>
      <c r="D23" s="13"/>
      <c r="E23" s="13"/>
      <c r="F23" s="13"/>
      <c r="G23" s="13"/>
      <c r="H23" s="13"/>
      <c r="I23" s="13"/>
    </row>
    <row r="24" spans="2:12" x14ac:dyDescent="0.25">
      <c r="B24" s="13"/>
      <c r="C24" s="13"/>
      <c r="D24" s="13"/>
      <c r="E24" s="13"/>
      <c r="F24" s="13"/>
      <c r="G24" s="13"/>
      <c r="H24" s="13"/>
      <c r="I24" s="13"/>
    </row>
    <row r="25" spans="2:12" x14ac:dyDescent="0.25">
      <c r="B25" s="13"/>
      <c r="C25" s="13"/>
      <c r="D25" s="13"/>
      <c r="E25" s="13"/>
      <c r="F25" s="13"/>
      <c r="G25" s="13"/>
      <c r="H25" s="13"/>
      <c r="I25" s="13"/>
    </row>
    <row r="26" spans="2:12" ht="15.75" x14ac:dyDescent="0.25">
      <c r="B26" s="61" t="s">
        <v>43</v>
      </c>
      <c r="C26" s="13"/>
      <c r="D26" s="23"/>
      <c r="E26" s="13"/>
      <c r="F26" s="13"/>
      <c r="G26" s="13"/>
      <c r="H26" s="13"/>
      <c r="I26" s="13"/>
    </row>
    <row r="27" spans="2:12" s="68" customFormat="1" ht="14.45" customHeight="1" x14ac:dyDescent="0.2">
      <c r="B27" s="109" t="s">
        <v>44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</row>
    <row r="28" spans="2:12" s="68" customFormat="1" ht="14.45" customHeight="1" x14ac:dyDescent="0.2">
      <c r="B28" s="109" t="s">
        <v>45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</row>
    <row r="29" spans="2:12" s="68" customFormat="1" ht="14.45" customHeight="1" x14ac:dyDescent="0.2">
      <c r="B29" s="109" t="s">
        <v>46</v>
      </c>
      <c r="C29" s="109"/>
      <c r="D29" s="109"/>
      <c r="E29" s="109"/>
      <c r="F29" s="109"/>
      <c r="G29" s="109"/>
      <c r="H29" s="109"/>
      <c r="I29" s="109"/>
      <c r="J29" s="109"/>
      <c r="K29" s="109"/>
      <c r="L29" s="109"/>
    </row>
    <row r="30" spans="2:12" s="68" customFormat="1" ht="26.25" customHeight="1" x14ac:dyDescent="0.2">
      <c r="B30" s="110" t="s">
        <v>47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</row>
    <row r="31" spans="2:12" s="68" customFormat="1" ht="29.25" customHeight="1" x14ac:dyDescent="0.2">
      <c r="B31" s="110" t="s">
        <v>48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</row>
    <row r="32" spans="2:12" s="68" customFormat="1" ht="29.25" customHeight="1" x14ac:dyDescent="0.2">
      <c r="B32" s="111" t="s">
        <v>49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</row>
    <row r="33" spans="2:12" s="68" customFormat="1" ht="31.5" customHeight="1" x14ac:dyDescent="0.2">
      <c r="B33" s="110" t="s">
        <v>50</v>
      </c>
      <c r="C33" s="110"/>
      <c r="D33" s="110"/>
      <c r="E33" s="110"/>
      <c r="F33" s="110"/>
      <c r="G33" s="110"/>
      <c r="H33" s="110"/>
      <c r="I33" s="110"/>
      <c r="J33" s="110"/>
      <c r="K33" s="110"/>
      <c r="L33" s="110"/>
    </row>
    <row r="34" spans="2:12" s="68" customFormat="1" ht="25.5" customHeight="1" x14ac:dyDescent="0.2">
      <c r="B34" s="110" t="s">
        <v>51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</row>
    <row r="35" spans="2:12" s="68" customFormat="1" ht="12.75" x14ac:dyDescent="0.2">
      <c r="B35" s="110" t="s">
        <v>52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</row>
    <row r="36" spans="2:12" s="68" customFormat="1" ht="12.75" x14ac:dyDescent="0.2">
      <c r="B36" s="110" t="s">
        <v>53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</row>
    <row r="37" spans="2:12" s="68" customFormat="1" ht="12.75" x14ac:dyDescent="0.2">
      <c r="B37" s="110" t="s">
        <v>54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</row>
  </sheetData>
  <sheetProtection algorithmName="SHA-512" hashValue="HmDUCVXQR1W+Uwfr+qV0TJpjnGuIO38+E8tvfRnV7kwavdZMKR4D66Xcr3sB0YETQnXe2EXxujnijBk+l3EGFQ==" saltValue="KAhN01NZg4IiJLS65Rs5Gw==" spinCount="100000" sheet="1" objects="1" scenarios="1"/>
  <mergeCells count="15">
    <mergeCell ref="B33:L33"/>
    <mergeCell ref="B34:L34"/>
    <mergeCell ref="B35:L35"/>
    <mergeCell ref="B36:L36"/>
    <mergeCell ref="B37:L37"/>
    <mergeCell ref="B28:L28"/>
    <mergeCell ref="B29:L29"/>
    <mergeCell ref="B30:L30"/>
    <mergeCell ref="B31:L31"/>
    <mergeCell ref="B32:L32"/>
    <mergeCell ref="C3:D3"/>
    <mergeCell ref="C4:D4"/>
    <mergeCell ref="C5:D5"/>
    <mergeCell ref="C6:D6"/>
    <mergeCell ref="B27:L27"/>
  </mergeCells>
  <phoneticPr fontId="11" type="noConversion"/>
  <conditionalFormatting sqref="B32">
    <cfRule type="expression" dxfId="30" priority="2">
      <formula>CELL("protect",B32)=0</formula>
    </cfRule>
  </conditionalFormatting>
  <pageMargins left="0.25" right="0.25" top="0.75" bottom="0.75" header="0.3" footer="0.3"/>
  <pageSetup paperSize="9" scale="79" orientation="landscape" r:id="rId1"/>
  <headerFooter differentOddEven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A190F-0F0B-418F-BD1E-C14B67275615}">
  <sheetPr>
    <pageSetUpPr fitToPage="1"/>
  </sheetPr>
  <dimension ref="B3:M21"/>
  <sheetViews>
    <sheetView view="pageBreakPreview" zoomScale="70" zoomScaleNormal="100" zoomScaleSheetLayoutView="70" workbookViewId="0">
      <selection activeCell="I17" sqref="I17"/>
    </sheetView>
  </sheetViews>
  <sheetFormatPr defaultColWidth="9.140625" defaultRowHeight="15" x14ac:dyDescent="0.25"/>
  <cols>
    <col min="1" max="1" width="3.42578125" style="67" customWidth="1"/>
    <col min="2" max="2" width="22.42578125" style="67" customWidth="1"/>
    <col min="3" max="3" width="48.28515625" style="67" customWidth="1"/>
    <col min="4" max="4" width="20.85546875" style="67" customWidth="1"/>
    <col min="5" max="5" width="19.140625" style="67" customWidth="1"/>
    <col min="6" max="10" width="18.7109375" style="67" bestFit="1" customWidth="1"/>
    <col min="11" max="11" width="20.140625" style="67" bestFit="1" customWidth="1"/>
    <col min="12" max="13" width="18.7109375" style="67" hidden="1" customWidth="1"/>
    <col min="14" max="16384" width="9.140625" style="67"/>
  </cols>
  <sheetData>
    <row r="3" spans="2:13" x14ac:dyDescent="0.25">
      <c r="B3" s="11" t="s">
        <v>9</v>
      </c>
      <c r="C3" s="12" t="str">
        <f>'Cover Sheet'!C9</f>
        <v>RFP 04/2025</v>
      </c>
    </row>
    <row r="4" spans="2:13" x14ac:dyDescent="0.25">
      <c r="B4" s="11" t="s">
        <v>12</v>
      </c>
      <c r="C4" s="12" t="str">
        <f>'Cover Sheet'!C11</f>
        <v>Network Carrier and Infrastructure Services</v>
      </c>
    </row>
    <row r="5" spans="2:13" x14ac:dyDescent="0.25">
      <c r="B5" s="15" t="s">
        <v>13</v>
      </c>
      <c r="C5" s="12" t="str">
        <f>'Cover Sheet'!C13</f>
        <v>Tower V: Voice Carrier Services</v>
      </c>
    </row>
    <row r="6" spans="2:13" x14ac:dyDescent="0.25">
      <c r="B6" s="15" t="s">
        <v>14</v>
      </c>
      <c r="C6" s="12" t="str">
        <f>'Cover Sheet'!C15</f>
        <v>COMPANY XYZ</v>
      </c>
    </row>
    <row r="10" spans="2:13" ht="34.15" customHeight="1" x14ac:dyDescent="0.25">
      <c r="B10" s="17" t="s">
        <v>11</v>
      </c>
      <c r="C10" s="17" t="s">
        <v>17</v>
      </c>
      <c r="D10" s="69" t="s">
        <v>66</v>
      </c>
      <c r="E10" s="70" t="s">
        <v>147</v>
      </c>
      <c r="F10" s="89" t="s">
        <v>90</v>
      </c>
      <c r="G10" s="89" t="s">
        <v>91</v>
      </c>
      <c r="H10" s="89" t="s">
        <v>92</v>
      </c>
      <c r="I10" s="89" t="s">
        <v>93</v>
      </c>
      <c r="J10" s="89" t="s">
        <v>94</v>
      </c>
      <c r="K10" s="89" t="s">
        <v>95</v>
      </c>
      <c r="L10" s="69" t="s">
        <v>145</v>
      </c>
      <c r="M10" s="69" t="s">
        <v>146</v>
      </c>
    </row>
    <row r="11" spans="2:13" x14ac:dyDescent="0.25">
      <c r="B11" s="19" t="s">
        <v>22</v>
      </c>
      <c r="C11" s="20" t="s">
        <v>23</v>
      </c>
      <c r="D11" s="71"/>
      <c r="E11" s="71">
        <f>TV.1!E16</f>
        <v>0</v>
      </c>
      <c r="F11" s="72"/>
      <c r="G11" s="72"/>
      <c r="H11" s="72"/>
      <c r="I11" s="72"/>
      <c r="J11" s="72"/>
      <c r="K11" s="71">
        <f>SUM(E11:J11)</f>
        <v>0</v>
      </c>
      <c r="L11" s="72"/>
      <c r="M11" s="72"/>
    </row>
    <row r="12" spans="2:13" x14ac:dyDescent="0.25">
      <c r="B12" s="19" t="s">
        <v>26</v>
      </c>
      <c r="C12" s="20" t="s">
        <v>27</v>
      </c>
      <c r="D12" s="71">
        <f>TV.2!E16</f>
        <v>0</v>
      </c>
      <c r="E12" s="71">
        <f>TV.2!D16</f>
        <v>0</v>
      </c>
      <c r="F12" s="71">
        <f>D12*12</f>
        <v>0</v>
      </c>
      <c r="G12" s="71">
        <f>F12*(1+TV.9!C14)</f>
        <v>0</v>
      </c>
      <c r="H12" s="71">
        <f>G12*(1+TV.9!$D$14)</f>
        <v>0</v>
      </c>
      <c r="I12" s="71">
        <f>H12*(1+TV.9!$E$14)</f>
        <v>0</v>
      </c>
      <c r="J12" s="71">
        <f>I12*(1+TV.9!$F$14)</f>
        <v>0</v>
      </c>
      <c r="K12" s="71">
        <f>SUM(E12:J12)</f>
        <v>0</v>
      </c>
      <c r="L12" s="71">
        <f>J12*(1+TV.9!$G$14)</f>
        <v>0</v>
      </c>
      <c r="M12" s="71">
        <f>L12*(1+TV.9!$H$14)</f>
        <v>0</v>
      </c>
    </row>
    <row r="13" spans="2:13" x14ac:dyDescent="0.25">
      <c r="B13" s="19" t="s">
        <v>148</v>
      </c>
      <c r="C13" s="20" t="s">
        <v>151</v>
      </c>
      <c r="D13" s="72"/>
      <c r="E13" s="72"/>
      <c r="F13" s="71">
        <f>TV.3!C28</f>
        <v>0</v>
      </c>
      <c r="G13" s="71">
        <f>F13*(1+TV.9!$C$14)</f>
        <v>0</v>
      </c>
      <c r="H13" s="71">
        <f>G13*(1+TV.9!$D$14)</f>
        <v>0</v>
      </c>
      <c r="I13" s="71">
        <f>H13*(1+TV.9!$E$14)</f>
        <v>0</v>
      </c>
      <c r="J13" s="71">
        <f>I13*(1+TV.9!$F$14)</f>
        <v>0</v>
      </c>
      <c r="K13" s="71">
        <f t="shared" ref="K13:K19" si="0">SUM(E13:J13)</f>
        <v>0</v>
      </c>
      <c r="L13" s="71">
        <f>J13*(1+TV.9!$G$14)</f>
        <v>0</v>
      </c>
      <c r="M13" s="71">
        <f>L13*(1+TV.9!$H$14)</f>
        <v>0</v>
      </c>
    </row>
    <row r="14" spans="2:13" x14ac:dyDescent="0.25">
      <c r="B14" s="19" t="s">
        <v>149</v>
      </c>
      <c r="C14" s="20" t="s">
        <v>150</v>
      </c>
      <c r="D14" s="72"/>
      <c r="E14" s="72"/>
      <c r="F14" s="71">
        <f>TV.3!C54</f>
        <v>0</v>
      </c>
      <c r="G14" s="71">
        <f>F14*(1+TV.9!$C$14)</f>
        <v>0</v>
      </c>
      <c r="H14" s="71">
        <f>G14*(1+TV.9!$D$14)</f>
        <v>0</v>
      </c>
      <c r="I14" s="71">
        <f>H14*(1+TV.9!$E$14)</f>
        <v>0</v>
      </c>
      <c r="J14" s="71">
        <f>I14*(1+TV.9!$F$14)</f>
        <v>0</v>
      </c>
      <c r="K14" s="71">
        <f t="shared" si="0"/>
        <v>0</v>
      </c>
      <c r="L14" s="71">
        <f>J14*(1+TV.9!$G$14)</f>
        <v>0</v>
      </c>
      <c r="M14" s="71">
        <f>L14*(1+TV.9!$H$14)</f>
        <v>0</v>
      </c>
    </row>
    <row r="15" spans="2:13" x14ac:dyDescent="0.25">
      <c r="B15" s="19" t="s">
        <v>32</v>
      </c>
      <c r="C15" s="20" t="s">
        <v>33</v>
      </c>
      <c r="D15" s="72"/>
      <c r="E15" s="72"/>
      <c r="F15" s="71">
        <f>TV.4!C27</f>
        <v>0</v>
      </c>
      <c r="G15" s="71">
        <f>F15*(1+TV.9!$C$14)</f>
        <v>0</v>
      </c>
      <c r="H15" s="71">
        <f>G15*(1+TV.9!$D$14)</f>
        <v>0</v>
      </c>
      <c r="I15" s="71">
        <f>H15*(1+TV.9!$E$14)</f>
        <v>0</v>
      </c>
      <c r="J15" s="71">
        <f>I15*(1+TV.9!$F$14)</f>
        <v>0</v>
      </c>
      <c r="K15" s="71">
        <f t="shared" si="0"/>
        <v>0</v>
      </c>
      <c r="L15" s="71">
        <f>J15*(1+TV.9!$G$14)</f>
        <v>0</v>
      </c>
      <c r="M15" s="71">
        <f>L15*(1+TV.9!$H$14)</f>
        <v>0</v>
      </c>
    </row>
    <row r="16" spans="2:13" x14ac:dyDescent="0.25">
      <c r="B16" s="19" t="s">
        <v>35</v>
      </c>
      <c r="C16" s="20" t="s">
        <v>36</v>
      </c>
      <c r="D16" s="72"/>
      <c r="E16" s="72"/>
      <c r="F16" s="71">
        <f>TV.5!C28</f>
        <v>0</v>
      </c>
      <c r="G16" s="71">
        <f>F16*(1+TV.9!$C$14)</f>
        <v>0</v>
      </c>
      <c r="H16" s="71">
        <f>G16*(1+TV.9!$D$14)</f>
        <v>0</v>
      </c>
      <c r="I16" s="71">
        <f>H16*(1+TV.9!$E$14)</f>
        <v>0</v>
      </c>
      <c r="J16" s="71">
        <f>I16*(1+TV.9!$F$14)</f>
        <v>0</v>
      </c>
      <c r="K16" s="71">
        <f t="shared" si="0"/>
        <v>0</v>
      </c>
      <c r="L16" s="71">
        <f>J16*(1+TV.9!$G$14)</f>
        <v>0</v>
      </c>
      <c r="M16" s="71">
        <f>L16*(1+TV.9!$H$14)</f>
        <v>0</v>
      </c>
    </row>
    <row r="17" spans="2:13" x14ac:dyDescent="0.25">
      <c r="B17" s="19" t="s">
        <v>152</v>
      </c>
      <c r="C17" s="20" t="s">
        <v>140</v>
      </c>
      <c r="D17" s="71">
        <f>TV.6!E11</f>
        <v>0</v>
      </c>
      <c r="E17" s="72"/>
      <c r="F17" s="71">
        <f>D17*12</f>
        <v>0</v>
      </c>
      <c r="G17" s="71">
        <f>F17*(1+TV.9!$C$14)</f>
        <v>0</v>
      </c>
      <c r="H17" s="71">
        <f>G17*(1+TV.9!$D$14)</f>
        <v>0</v>
      </c>
      <c r="I17" s="71">
        <f>H17*(1+TV.9!$E$14)</f>
        <v>0</v>
      </c>
      <c r="J17" s="71">
        <f>I17*(1+TV.9!$F$14)</f>
        <v>0</v>
      </c>
      <c r="K17" s="71">
        <f t="shared" si="0"/>
        <v>0</v>
      </c>
      <c r="L17" s="71">
        <f>J17*(1+TV.9!$G$14)</f>
        <v>0</v>
      </c>
      <c r="M17" s="71">
        <f>L17*(1+TV.9!$H$14)</f>
        <v>0</v>
      </c>
    </row>
    <row r="18" spans="2:13" x14ac:dyDescent="0.25">
      <c r="B18" s="19" t="s">
        <v>142</v>
      </c>
      <c r="C18" s="20" t="s">
        <v>156</v>
      </c>
      <c r="D18" s="72"/>
      <c r="E18" s="72"/>
      <c r="F18" s="71">
        <f>TV.6!C31</f>
        <v>0</v>
      </c>
      <c r="G18" s="71">
        <f>F18*(1+TV.9!$C$14)</f>
        <v>0</v>
      </c>
      <c r="H18" s="71">
        <f>G18*(1+TV.9!$D$14)</f>
        <v>0</v>
      </c>
      <c r="I18" s="71">
        <f>H18*(1+TV.9!$E$14)</f>
        <v>0</v>
      </c>
      <c r="J18" s="71">
        <f>I18*(1+TV.9!$F$14)</f>
        <v>0</v>
      </c>
      <c r="K18" s="71">
        <f t="shared" si="0"/>
        <v>0</v>
      </c>
      <c r="L18" s="71">
        <f>J18*(1+TV.9!$G$14)</f>
        <v>0</v>
      </c>
      <c r="M18" s="71">
        <f>L18*(1+TV.9!$H$14)</f>
        <v>0</v>
      </c>
    </row>
    <row r="19" spans="2:13" x14ac:dyDescent="0.25">
      <c r="B19" s="19" t="s">
        <v>41</v>
      </c>
      <c r="C19" s="90" t="s">
        <v>159</v>
      </c>
      <c r="D19" s="77">
        <f>'TV.7 '!C13</f>
        <v>0</v>
      </c>
      <c r="E19" s="72"/>
      <c r="F19" s="71">
        <f>D19*12</f>
        <v>0</v>
      </c>
      <c r="G19" s="71">
        <f>F19*(1+TV.9!$C$14)</f>
        <v>0</v>
      </c>
      <c r="H19" s="71">
        <f>G19*(1+TV.9!$D$14)</f>
        <v>0</v>
      </c>
      <c r="I19" s="71">
        <f>H19*(1+TV.9!$E$14)</f>
        <v>0</v>
      </c>
      <c r="J19" s="71">
        <f>I19*(1+TV.9!$F$14)</f>
        <v>0</v>
      </c>
      <c r="K19" s="71">
        <f t="shared" si="0"/>
        <v>0</v>
      </c>
      <c r="L19" s="91">
        <f>J19*(1+TV.9!$G$14)</f>
        <v>0</v>
      </c>
      <c r="M19" s="71">
        <f>L19*(1+TV.9!$H$14)</f>
        <v>0</v>
      </c>
    </row>
    <row r="20" spans="2:13" ht="15.75" thickBot="1" x14ac:dyDescent="0.3">
      <c r="D20" s="93"/>
      <c r="E20" s="92">
        <f>SUM(E11:E19)</f>
        <v>0</v>
      </c>
      <c r="F20" s="92">
        <f t="shared" ref="F20:J20" si="1">SUM(F11:F19)</f>
        <v>0</v>
      </c>
      <c r="G20" s="92">
        <f t="shared" si="1"/>
        <v>0</v>
      </c>
      <c r="H20" s="92">
        <f t="shared" si="1"/>
        <v>0</v>
      </c>
      <c r="I20" s="92">
        <f t="shared" si="1"/>
        <v>0</v>
      </c>
      <c r="J20" s="92">
        <f t="shared" si="1"/>
        <v>0</v>
      </c>
      <c r="K20" s="92">
        <f>SUM(K11:K19)</f>
        <v>0</v>
      </c>
      <c r="L20" s="85">
        <f>SUM(L11:L18)</f>
        <v>0</v>
      </c>
      <c r="M20" s="85">
        <f>SUM(M11:M18)</f>
        <v>0</v>
      </c>
    </row>
    <row r="21" spans="2:13" ht="15.75" thickTop="1" x14ac:dyDescent="0.25"/>
  </sheetData>
  <sheetProtection algorithmName="SHA-512" hashValue="QdXn/uj/PR/2QqsEcfqMyO7d1ZrTwes9em8UA6oPuzUYV+bCXwDu72XyKVTb6SL7K4c9dtBSpd/4SZdCFMQEzg==" saltValue="QAn0fZOgtn3LxBP0TEy5KA==" spinCount="100000" sheet="1" objects="1" scenarios="1"/>
  <phoneticPr fontId="11" type="noConversion"/>
  <pageMargins left="0.25" right="0.25" top="0.75" bottom="0.75" header="0.3" footer="0.3"/>
  <pageSetup paperSize="9" scale="62" orientation="landscape" r:id="rId1"/>
  <ignoredErrors>
    <ignoredError sqref="F1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6E20C-7C37-42BE-83CF-089A1B6395C5}">
  <sheetPr>
    <tabColor theme="4" tint="0.39997558519241921"/>
    <pageSetUpPr fitToPage="1"/>
  </sheetPr>
  <dimension ref="B3:I25"/>
  <sheetViews>
    <sheetView view="pageBreakPreview" zoomScale="60" zoomScaleNormal="100" workbookViewId="0">
      <selection activeCell="E13" sqref="E13:E15"/>
    </sheetView>
  </sheetViews>
  <sheetFormatPr defaultColWidth="9.140625" defaultRowHeight="15" x14ac:dyDescent="0.25"/>
  <cols>
    <col min="1" max="1" width="9.140625" style="67"/>
    <col min="2" max="2" width="23.28515625" style="67" customWidth="1"/>
    <col min="3" max="3" width="21.28515625" style="67" customWidth="1"/>
    <col min="4" max="4" width="32.7109375" style="67" customWidth="1"/>
    <col min="5" max="5" width="14.7109375" style="67" customWidth="1"/>
    <col min="6" max="6" width="13.42578125" style="67" customWidth="1"/>
    <col min="7" max="7" width="12.42578125" style="67" customWidth="1"/>
    <col min="8" max="16384" width="9.140625" style="67"/>
  </cols>
  <sheetData>
    <row r="3" spans="2:9" x14ac:dyDescent="0.25">
      <c r="B3" s="11" t="s">
        <v>9</v>
      </c>
      <c r="C3" s="106" t="str">
        <f>'Cover Sheet'!C9</f>
        <v>RFP 04/2025</v>
      </c>
      <c r="D3" s="106"/>
      <c r="E3" s="23"/>
      <c r="F3" s="14" t="s">
        <v>10</v>
      </c>
      <c r="G3" s="12" t="str">
        <f>Index!B14</f>
        <v>TV.1</v>
      </c>
      <c r="H3" s="13"/>
      <c r="I3" s="13"/>
    </row>
    <row r="4" spans="2:9" x14ac:dyDescent="0.25">
      <c r="B4" s="11" t="s">
        <v>12</v>
      </c>
      <c r="C4" s="106" t="str">
        <f>'Cover Sheet'!C11</f>
        <v>Network Carrier and Infrastructure Services</v>
      </c>
      <c r="D4" s="106"/>
      <c r="E4" s="23"/>
      <c r="F4" s="13"/>
      <c r="G4" s="13"/>
      <c r="H4" s="13"/>
      <c r="I4" s="13"/>
    </row>
    <row r="5" spans="2:9" x14ac:dyDescent="0.25">
      <c r="B5" s="15" t="s">
        <v>13</v>
      </c>
      <c r="C5" s="106" t="str">
        <f>'Cover Sheet'!C13</f>
        <v>Tower V: Voice Carrier Services</v>
      </c>
      <c r="D5" s="106"/>
      <c r="E5" s="23"/>
      <c r="F5" s="13"/>
      <c r="G5" s="13"/>
      <c r="H5" s="13"/>
      <c r="I5" s="13"/>
    </row>
    <row r="6" spans="2:9" x14ac:dyDescent="0.25">
      <c r="B6" s="11" t="s">
        <v>14</v>
      </c>
      <c r="C6" s="106" t="str">
        <f>'Cover Sheet'!C15</f>
        <v>COMPANY XYZ</v>
      </c>
      <c r="D6" s="106"/>
      <c r="E6" s="23"/>
      <c r="F6" s="13"/>
      <c r="G6" s="13"/>
      <c r="H6" s="13"/>
      <c r="I6" s="13"/>
    </row>
    <row r="7" spans="2:9" x14ac:dyDescent="0.25">
      <c r="B7" s="13"/>
      <c r="C7" s="13"/>
      <c r="D7" s="13"/>
      <c r="E7" s="23"/>
      <c r="F7" s="13"/>
      <c r="G7" s="13"/>
      <c r="H7" s="13"/>
      <c r="I7" s="13"/>
    </row>
    <row r="8" spans="2:9" x14ac:dyDescent="0.25">
      <c r="B8" s="13"/>
      <c r="C8" s="13"/>
      <c r="D8" s="13"/>
      <c r="E8" s="23"/>
      <c r="F8" s="13"/>
      <c r="G8" s="13"/>
      <c r="H8" s="13"/>
      <c r="I8" s="13"/>
    </row>
    <row r="9" spans="2:9" ht="18.75" x14ac:dyDescent="0.3">
      <c r="B9" s="16" t="str">
        <f>"Template " &amp;G3&amp;" - "&amp;Index!C14</f>
        <v>Template TV.1 - Transition Project - Voice Carrier Circuits</v>
      </c>
      <c r="C9" s="16"/>
      <c r="D9" s="16"/>
      <c r="E9" s="25"/>
      <c r="F9" s="16"/>
      <c r="G9" s="26"/>
      <c r="H9" s="13"/>
      <c r="I9" s="13"/>
    </row>
    <row r="10" spans="2:9" x14ac:dyDescent="0.25">
      <c r="B10" s="13"/>
      <c r="C10" s="13"/>
      <c r="D10" s="13"/>
      <c r="E10" s="23"/>
      <c r="F10" s="13"/>
      <c r="G10" s="13"/>
      <c r="H10" s="13"/>
      <c r="I10" s="13"/>
    </row>
    <row r="11" spans="2:9" x14ac:dyDescent="0.25">
      <c r="B11" s="13"/>
      <c r="C11" s="13"/>
      <c r="D11" s="13"/>
      <c r="E11" s="23"/>
      <c r="F11" s="13"/>
      <c r="G11" s="13"/>
      <c r="H11" s="13"/>
      <c r="I11" s="13"/>
    </row>
    <row r="12" spans="2:9" ht="63.75" customHeight="1" x14ac:dyDescent="0.3">
      <c r="B12" s="114" t="s">
        <v>17</v>
      </c>
      <c r="C12" s="115"/>
      <c r="D12" s="116"/>
      <c r="E12" s="27" t="s">
        <v>55</v>
      </c>
      <c r="F12" s="16"/>
      <c r="G12" s="26"/>
      <c r="H12" s="13"/>
      <c r="I12" s="13"/>
    </row>
    <row r="13" spans="2:9" ht="28.9" customHeight="1" x14ac:dyDescent="0.25">
      <c r="B13" s="117" t="s">
        <v>56</v>
      </c>
      <c r="C13" s="118"/>
      <c r="D13" s="119"/>
      <c r="E13" s="98"/>
      <c r="F13" s="13"/>
      <c r="G13" s="13"/>
      <c r="H13" s="13"/>
      <c r="I13" s="13"/>
    </row>
    <row r="14" spans="2:9" ht="14.45" customHeight="1" x14ac:dyDescent="0.25">
      <c r="B14" s="117" t="s">
        <v>57</v>
      </c>
      <c r="C14" s="118"/>
      <c r="D14" s="119"/>
      <c r="E14" s="101"/>
      <c r="F14" s="13"/>
      <c r="G14" s="13"/>
      <c r="H14" s="13"/>
      <c r="I14" s="13"/>
    </row>
    <row r="15" spans="2:9" x14ac:dyDescent="0.25">
      <c r="B15" s="117" t="s">
        <v>58</v>
      </c>
      <c r="C15" s="118"/>
      <c r="D15" s="118"/>
      <c r="E15" s="102"/>
      <c r="F15" s="13"/>
      <c r="G15" s="13"/>
      <c r="H15" s="13"/>
      <c r="I15" s="13"/>
    </row>
    <row r="16" spans="2:9" ht="15.75" thickBot="1" x14ac:dyDescent="0.3">
      <c r="B16" s="13"/>
      <c r="C16" s="13"/>
      <c r="D16" s="13"/>
      <c r="E16" s="55">
        <f>SUM(E13:E15)</f>
        <v>0</v>
      </c>
      <c r="F16" s="13"/>
      <c r="G16" s="13"/>
      <c r="H16" s="13"/>
      <c r="I16" s="13"/>
    </row>
    <row r="17" spans="2:9" ht="15.75" thickTop="1" x14ac:dyDescent="0.25">
      <c r="B17" s="13"/>
      <c r="C17" s="13"/>
      <c r="D17" s="13"/>
      <c r="E17" s="23"/>
      <c r="F17" s="13"/>
      <c r="G17" s="13"/>
      <c r="H17" s="13"/>
      <c r="I17" s="13"/>
    </row>
    <row r="18" spans="2:9" x14ac:dyDescent="0.25">
      <c r="B18" s="13"/>
      <c r="C18" s="13"/>
      <c r="D18" s="13"/>
      <c r="E18" s="23"/>
      <c r="F18" s="13"/>
      <c r="G18" s="13"/>
      <c r="H18" s="13"/>
      <c r="I18" s="13"/>
    </row>
    <row r="19" spans="2:9" x14ac:dyDescent="0.25">
      <c r="B19" s="67" t="s">
        <v>157</v>
      </c>
      <c r="C19" s="13"/>
      <c r="D19" s="13"/>
      <c r="E19" s="23"/>
      <c r="F19" s="13"/>
      <c r="G19" s="13"/>
      <c r="H19" s="13"/>
      <c r="I19" s="13"/>
    </row>
    <row r="20" spans="2:9" x14ac:dyDescent="0.25">
      <c r="B20" s="13"/>
      <c r="C20" s="13"/>
      <c r="D20" s="13"/>
      <c r="E20" s="23"/>
      <c r="F20" s="13"/>
      <c r="G20" s="13"/>
      <c r="H20" s="13"/>
      <c r="I20" s="13"/>
    </row>
    <row r="21" spans="2:9" x14ac:dyDescent="0.25">
      <c r="B21" s="22" t="s">
        <v>43</v>
      </c>
      <c r="C21" s="13"/>
      <c r="D21" s="23"/>
      <c r="E21" s="13"/>
      <c r="F21" s="13"/>
      <c r="G21" s="13"/>
      <c r="H21" s="13"/>
      <c r="I21" s="13"/>
    </row>
    <row r="22" spans="2:9" x14ac:dyDescent="0.25">
      <c r="B22" s="112" t="s">
        <v>59</v>
      </c>
      <c r="C22" s="112"/>
      <c r="D22" s="112"/>
      <c r="E22" s="112"/>
      <c r="F22" s="112"/>
      <c r="G22" s="112"/>
      <c r="H22" s="13"/>
      <c r="I22" s="13"/>
    </row>
    <row r="23" spans="2:9" x14ac:dyDescent="0.25">
      <c r="B23" s="113" t="s">
        <v>60</v>
      </c>
      <c r="C23" s="113"/>
      <c r="D23" s="113"/>
      <c r="E23" s="113"/>
      <c r="F23" s="113"/>
      <c r="G23" s="113"/>
      <c r="H23" s="13"/>
      <c r="I23" s="13"/>
    </row>
    <row r="24" spans="2:9" ht="27.75" customHeight="1" x14ac:dyDescent="0.25">
      <c r="B24" s="111" t="s">
        <v>61</v>
      </c>
      <c r="C24" s="111"/>
      <c r="D24" s="111"/>
      <c r="E24" s="111"/>
      <c r="F24" s="111"/>
      <c r="G24" s="111"/>
      <c r="H24" s="13"/>
      <c r="I24" s="13"/>
    </row>
    <row r="25" spans="2:9" x14ac:dyDescent="0.25">
      <c r="B25" s="13" t="s">
        <v>62</v>
      </c>
    </row>
  </sheetData>
  <sheetProtection algorithmName="SHA-512" hashValue="PpKx6NL72Q9n9uloadTn/kWWgQmNK99Yyh7o9NNAEB5UeycNfgk+Xkdvhb46L8/RGdzEdF4SBpAlorfh1pq8Mw==" saltValue="W9qZKSKHmDDq2sSpBAUzuw==" spinCount="100000" sheet="1" objects="1" scenarios="1"/>
  <mergeCells count="11">
    <mergeCell ref="B24:G24"/>
    <mergeCell ref="B22:G22"/>
    <mergeCell ref="B23:G23"/>
    <mergeCell ref="C3:D3"/>
    <mergeCell ref="C4:D4"/>
    <mergeCell ref="C5:D5"/>
    <mergeCell ref="C6:D6"/>
    <mergeCell ref="B12:D12"/>
    <mergeCell ref="B13:D13"/>
    <mergeCell ref="B14:D14"/>
    <mergeCell ref="B15:D15"/>
  </mergeCells>
  <conditionalFormatting sqref="B3:I18 C19:I19">
    <cfRule type="expression" dxfId="29" priority="5">
      <formula>CELL("protect",B3)=0</formula>
    </cfRule>
  </conditionalFormatting>
  <conditionalFormatting sqref="B20:I23 B24:B25">
    <cfRule type="expression" dxfId="28" priority="1">
      <formula>CELL("protect",B20)=0</formula>
    </cfRule>
  </conditionalFormatting>
  <conditionalFormatting sqref="H24:I24">
    <cfRule type="expression" dxfId="27" priority="6">
      <formula>CELL("protect",H24)=0</formula>
    </cfRule>
  </conditionalFormatting>
  <dataValidations count="1">
    <dataValidation type="decimal" allowBlank="1" showInputMessage="1" showErrorMessage="1" sqref="E13:E15" xr:uid="{6E36EECF-F63E-4BBA-A330-D386BF433C06}">
      <formula1>0</formula1>
      <formula2>9.99999999999999E+23</formula2>
    </dataValidation>
  </dataValidations>
  <pageMargins left="0.25" right="0.25" top="0.75" bottom="0.75" header="0.3" footer="0.3"/>
  <pageSetup paperSize="9" orientation="landscape" horizontalDpi="90" verticalDpi="9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FD15-A2D3-46B5-82B2-9D146125F335}">
  <sheetPr>
    <tabColor theme="4" tint="0.39997558519241921"/>
    <pageSetUpPr fitToPage="1"/>
  </sheetPr>
  <dimension ref="B3:I29"/>
  <sheetViews>
    <sheetView topLeftCell="A9" zoomScaleNormal="100" workbookViewId="0">
      <selection activeCell="C16" sqref="C16"/>
    </sheetView>
  </sheetViews>
  <sheetFormatPr defaultColWidth="25.85546875" defaultRowHeight="15" x14ac:dyDescent="0.25"/>
  <cols>
    <col min="1" max="1" width="6.42578125" style="67" customWidth="1"/>
    <col min="2" max="2" width="55.28515625" style="67" customWidth="1"/>
    <col min="3" max="3" width="26.42578125" style="67" customWidth="1"/>
    <col min="4" max="4" width="22.42578125" style="67" customWidth="1"/>
    <col min="5" max="5" width="21.28515625" style="67" customWidth="1"/>
    <col min="6" max="6" width="13.28515625" style="67" customWidth="1"/>
    <col min="7" max="7" width="13.7109375" style="67" customWidth="1"/>
    <col min="8" max="16384" width="25.85546875" style="67"/>
  </cols>
  <sheetData>
    <row r="3" spans="2:9" x14ac:dyDescent="0.25">
      <c r="B3" s="11" t="s">
        <v>9</v>
      </c>
      <c r="C3" s="106" t="str">
        <f>'Cover Sheet'!C9</f>
        <v>RFP 04/2025</v>
      </c>
      <c r="D3" s="106"/>
      <c r="E3" s="23"/>
      <c r="F3" s="14" t="s">
        <v>10</v>
      </c>
      <c r="G3" s="12" t="str">
        <f>Index!B15</f>
        <v>TV.2</v>
      </c>
      <c r="H3" s="13"/>
      <c r="I3" s="13"/>
    </row>
    <row r="4" spans="2:9" x14ac:dyDescent="0.25">
      <c r="B4" s="11" t="s">
        <v>12</v>
      </c>
      <c r="C4" s="106" t="str">
        <f>'Cover Sheet'!C11</f>
        <v>Network Carrier and Infrastructure Services</v>
      </c>
      <c r="D4" s="106"/>
      <c r="E4" s="23"/>
      <c r="F4" s="13"/>
      <c r="G4" s="13"/>
      <c r="H4" s="13"/>
      <c r="I4" s="13"/>
    </row>
    <row r="5" spans="2:9" x14ac:dyDescent="0.25">
      <c r="B5" s="15" t="s">
        <v>13</v>
      </c>
      <c r="C5" s="106" t="str">
        <f>'Cover Sheet'!C13</f>
        <v>Tower V: Voice Carrier Services</v>
      </c>
      <c r="D5" s="106"/>
      <c r="E5" s="23"/>
      <c r="F5" s="13"/>
      <c r="G5" s="13"/>
      <c r="H5" s="13"/>
      <c r="I5" s="13"/>
    </row>
    <row r="6" spans="2:9" x14ac:dyDescent="0.25">
      <c r="B6" s="11" t="s">
        <v>14</v>
      </c>
      <c r="C6" s="106" t="str">
        <f>'Cover Sheet'!C15</f>
        <v>COMPANY XYZ</v>
      </c>
      <c r="D6" s="106"/>
      <c r="E6" s="23"/>
      <c r="F6" s="13"/>
      <c r="G6" s="13"/>
      <c r="H6" s="13"/>
      <c r="I6" s="13"/>
    </row>
    <row r="7" spans="2:9" x14ac:dyDescent="0.25">
      <c r="B7" s="13"/>
      <c r="C7" s="13"/>
      <c r="D7" s="13"/>
      <c r="E7" s="13"/>
      <c r="F7" s="13"/>
      <c r="G7" s="13"/>
      <c r="H7" s="13"/>
      <c r="I7" s="13"/>
    </row>
    <row r="8" spans="2:9" x14ac:dyDescent="0.25">
      <c r="B8" s="13"/>
      <c r="C8" s="13"/>
      <c r="D8" s="13"/>
      <c r="E8" s="13"/>
      <c r="F8" s="13"/>
      <c r="G8" s="13"/>
      <c r="H8" s="13"/>
      <c r="I8" s="13"/>
    </row>
    <row r="9" spans="2:9" ht="18.75" x14ac:dyDescent="0.3">
      <c r="B9" s="16" t="str">
        <f>"Template " &amp;G3&amp;" - "&amp;Index!C15</f>
        <v>Template TV.2 - SIP Trunking Charges</v>
      </c>
      <c r="C9" s="16"/>
      <c r="D9" s="16"/>
      <c r="E9" s="25"/>
      <c r="F9" s="16"/>
      <c r="G9" s="26"/>
      <c r="H9" s="26"/>
      <c r="I9" s="26"/>
    </row>
    <row r="10" spans="2:9" x14ac:dyDescent="0.25">
      <c r="B10" s="13"/>
      <c r="C10" s="13"/>
      <c r="D10" s="13"/>
      <c r="E10" s="13"/>
      <c r="F10" s="13"/>
      <c r="G10" s="13"/>
      <c r="H10" s="13"/>
      <c r="I10" s="13"/>
    </row>
    <row r="11" spans="2:9" x14ac:dyDescent="0.25">
      <c r="B11" s="13"/>
      <c r="C11" s="13"/>
      <c r="D11" s="13"/>
      <c r="E11" s="13"/>
      <c r="F11" s="13"/>
      <c r="G11" s="13"/>
      <c r="H11" s="13"/>
      <c r="I11" s="13"/>
    </row>
    <row r="12" spans="2:9" ht="38.25" customHeight="1" x14ac:dyDescent="0.25">
      <c r="B12" s="27" t="s">
        <v>63</v>
      </c>
      <c r="C12" s="29" t="s">
        <v>64</v>
      </c>
      <c r="D12" s="29" t="s">
        <v>65</v>
      </c>
      <c r="E12" s="29" t="s">
        <v>66</v>
      </c>
      <c r="F12" s="30"/>
      <c r="G12" s="30"/>
      <c r="H12" s="30"/>
      <c r="I12" s="30"/>
    </row>
    <row r="13" spans="2:9" x14ac:dyDescent="0.25">
      <c r="B13" s="11" t="s">
        <v>67</v>
      </c>
      <c r="C13" s="31">
        <v>1890</v>
      </c>
      <c r="D13" s="98"/>
      <c r="E13" s="98"/>
      <c r="F13" s="13"/>
      <c r="G13" s="13"/>
      <c r="H13" s="13"/>
      <c r="I13" s="13"/>
    </row>
    <row r="14" spans="2:9" x14ac:dyDescent="0.25">
      <c r="B14" s="11" t="s">
        <v>68</v>
      </c>
      <c r="C14" s="31">
        <v>1890</v>
      </c>
      <c r="D14" s="98"/>
      <c r="E14" s="98"/>
      <c r="F14" s="13"/>
      <c r="G14" s="13"/>
      <c r="H14" s="13"/>
      <c r="I14" s="13"/>
    </row>
    <row r="15" spans="2:9" x14ac:dyDescent="0.25">
      <c r="B15" s="11" t="s">
        <v>69</v>
      </c>
      <c r="C15" s="31">
        <v>30</v>
      </c>
      <c r="D15" s="98"/>
      <c r="E15" s="98"/>
      <c r="F15" s="13"/>
      <c r="G15" s="13"/>
      <c r="H15" s="13"/>
      <c r="I15" s="13"/>
    </row>
    <row r="16" spans="2:9" ht="15.75" thickBot="1" x14ac:dyDescent="0.3">
      <c r="B16" s="13"/>
      <c r="C16" s="13"/>
      <c r="D16" s="53">
        <f>SUM(D13:D15)</f>
        <v>0</v>
      </c>
      <c r="E16" s="53">
        <f>SUM(E13:E15)</f>
        <v>0</v>
      </c>
      <c r="F16" s="13"/>
      <c r="G16" s="13"/>
      <c r="H16" s="13"/>
      <c r="I16" s="13"/>
    </row>
    <row r="17" spans="2:9" ht="15.75" thickTop="1" x14ac:dyDescent="0.25">
      <c r="B17" s="13"/>
      <c r="C17" s="13"/>
      <c r="D17" s="13"/>
      <c r="E17" s="23"/>
      <c r="F17" s="13"/>
      <c r="G17" s="13"/>
      <c r="H17" s="13"/>
      <c r="I17" s="13"/>
    </row>
    <row r="18" spans="2:9" ht="15.75" x14ac:dyDescent="0.25">
      <c r="B18" s="66" t="s">
        <v>163</v>
      </c>
      <c r="C18" s="14"/>
      <c r="D18" s="14"/>
      <c r="E18" s="14"/>
      <c r="F18" s="14"/>
      <c r="G18" s="14"/>
      <c r="H18" s="13"/>
      <c r="I18" s="13"/>
    </row>
    <row r="19" spans="2:9" x14ac:dyDescent="0.25">
      <c r="B19" s="13"/>
      <c r="C19" s="13"/>
      <c r="D19" s="13"/>
      <c r="E19" s="23"/>
      <c r="F19" s="13"/>
      <c r="G19" s="13"/>
      <c r="H19" s="13"/>
      <c r="I19" s="13"/>
    </row>
    <row r="20" spans="2:9" ht="41.25" customHeight="1" x14ac:dyDescent="0.25">
      <c r="B20" s="32" t="s">
        <v>70</v>
      </c>
      <c r="C20" s="33" t="s">
        <v>71</v>
      </c>
      <c r="D20" s="33" t="s">
        <v>72</v>
      </c>
      <c r="E20" s="30"/>
      <c r="F20" s="30"/>
      <c r="G20" s="30"/>
      <c r="H20" s="13"/>
      <c r="I20" s="13"/>
    </row>
    <row r="21" spans="2:9" x14ac:dyDescent="0.25">
      <c r="B21" s="11" t="s">
        <v>73</v>
      </c>
      <c r="C21" s="98"/>
      <c r="D21" s="98"/>
      <c r="E21" s="13"/>
      <c r="F21" s="13"/>
      <c r="G21" s="13"/>
      <c r="H21" s="13"/>
      <c r="I21" s="13"/>
    </row>
    <row r="22" spans="2:9" x14ac:dyDescent="0.25">
      <c r="B22" s="11" t="s">
        <v>74</v>
      </c>
      <c r="C22" s="98"/>
      <c r="D22" s="98"/>
      <c r="E22" s="13"/>
      <c r="F22" s="13"/>
      <c r="G22" s="13"/>
      <c r="H22" s="13"/>
      <c r="I22" s="13"/>
    </row>
    <row r="23" spans="2:9" x14ac:dyDescent="0.25">
      <c r="B23" s="11" t="s">
        <v>75</v>
      </c>
      <c r="C23" s="98"/>
      <c r="D23" s="98"/>
      <c r="E23" s="13"/>
      <c r="F23" s="13"/>
      <c r="G23" s="13"/>
      <c r="H23" s="13"/>
      <c r="I23" s="13"/>
    </row>
    <row r="24" spans="2:9" x14ac:dyDescent="0.25">
      <c r="B24" s="13"/>
      <c r="C24" s="13"/>
      <c r="D24" s="13"/>
      <c r="E24" s="23"/>
      <c r="F24" s="13"/>
      <c r="G24" s="13"/>
      <c r="H24" s="13"/>
      <c r="I24" s="13"/>
    </row>
    <row r="25" spans="2:9" x14ac:dyDescent="0.25">
      <c r="B25" s="13"/>
      <c r="C25" s="13"/>
      <c r="D25" s="13"/>
      <c r="E25" s="23"/>
      <c r="F25" s="13"/>
      <c r="G25" s="13"/>
      <c r="H25" s="13"/>
      <c r="I25" s="13"/>
    </row>
    <row r="26" spans="2:9" x14ac:dyDescent="0.25">
      <c r="B26" s="34" t="s">
        <v>43</v>
      </c>
      <c r="C26" s="24"/>
      <c r="D26" s="35"/>
      <c r="E26" s="24"/>
      <c r="F26" s="24"/>
      <c r="G26" s="24"/>
      <c r="H26" s="13"/>
      <c r="I26" s="13"/>
    </row>
    <row r="27" spans="2:9" ht="35.25" customHeight="1" x14ac:dyDescent="0.25">
      <c r="B27" s="111" t="s">
        <v>76</v>
      </c>
      <c r="C27" s="111"/>
      <c r="D27" s="111"/>
      <c r="E27" s="111"/>
      <c r="F27" s="111"/>
      <c r="G27" s="111"/>
      <c r="H27" s="24"/>
      <c r="I27" s="24"/>
    </row>
    <row r="28" spans="2:9" x14ac:dyDescent="0.25">
      <c r="B28" s="112" t="s">
        <v>77</v>
      </c>
      <c r="C28" s="112"/>
      <c r="D28" s="112"/>
      <c r="E28" s="112"/>
      <c r="F28" s="112"/>
      <c r="G28" s="112"/>
      <c r="H28" s="24"/>
      <c r="I28" s="24"/>
    </row>
    <row r="29" spans="2:9" ht="30" customHeight="1" x14ac:dyDescent="0.25">
      <c r="B29" s="120" t="s">
        <v>164</v>
      </c>
      <c r="C29" s="120"/>
      <c r="D29" s="120"/>
      <c r="E29" s="120"/>
      <c r="F29" s="120"/>
      <c r="G29" s="120"/>
    </row>
  </sheetData>
  <sheetProtection algorithmName="SHA-512" hashValue="b/72SV5A36buyvYlRw+KJ5sfK9EItgfQ5hMVTPdPpC09MSV4mFyraApEin4YCOHXfJXInrKoTvcXEu0ncVnAVA==" saltValue="G0akXrtdXw8QlkEq8ieFVg==" spinCount="100000" sheet="1" objects="1" scenarios="1"/>
  <mergeCells count="7">
    <mergeCell ref="B29:G29"/>
    <mergeCell ref="B28:G28"/>
    <mergeCell ref="C3:D3"/>
    <mergeCell ref="C4:D4"/>
    <mergeCell ref="C5:D5"/>
    <mergeCell ref="C6:D6"/>
    <mergeCell ref="B27:G27"/>
  </mergeCells>
  <conditionalFormatting sqref="B3:I26 B27:B28 H27:I28">
    <cfRule type="expression" dxfId="26" priority="1">
      <formula>CELL("protect",B3)=0</formula>
    </cfRule>
  </conditionalFormatting>
  <dataValidations count="1">
    <dataValidation type="decimal" allowBlank="1" showInputMessage="1" showErrorMessage="1" sqref="D13:E15 C21:D23" xr:uid="{35D32281-7BA6-4A32-B784-D5215CC226BD}">
      <formula1>0</formula1>
      <formula2>9.99999999999999E+23</formula2>
    </dataValidation>
  </dataValidations>
  <pageMargins left="0.25" right="0.25" top="0.75" bottom="0.75" header="0.3" footer="0.3"/>
  <pageSetup paperSize="9" scale="8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FD5B6-042B-4E9D-BB07-7867BB8886E0}">
  <sheetPr>
    <tabColor theme="4" tint="0.39997558519241921"/>
    <pageSetUpPr fitToPage="1"/>
  </sheetPr>
  <dimension ref="B3:I76"/>
  <sheetViews>
    <sheetView view="pageBreakPreview" topLeftCell="A58" zoomScale="60" zoomScaleNormal="100" workbookViewId="0">
      <selection activeCell="H61" sqref="H61"/>
    </sheetView>
  </sheetViews>
  <sheetFormatPr defaultColWidth="9.140625" defaultRowHeight="15" x14ac:dyDescent="0.25"/>
  <cols>
    <col min="1" max="1" width="3.7109375" style="67" customWidth="1"/>
    <col min="2" max="2" width="32.7109375" style="67" customWidth="1"/>
    <col min="3" max="3" width="25.7109375" style="67" customWidth="1"/>
    <col min="4" max="4" width="25" style="67" customWidth="1"/>
    <col min="5" max="5" width="25.140625" style="67" customWidth="1"/>
    <col min="6" max="6" width="26.28515625" style="67" customWidth="1"/>
    <col min="7" max="7" width="24.5703125" style="67" customWidth="1"/>
    <col min="8" max="8" width="27.140625" style="67" customWidth="1"/>
    <col min="9" max="16384" width="9.140625" style="67"/>
  </cols>
  <sheetData>
    <row r="3" spans="2:9" x14ac:dyDescent="0.25">
      <c r="B3" s="11" t="s">
        <v>9</v>
      </c>
      <c r="C3" s="106" t="str">
        <f>'Cover Sheet'!C9</f>
        <v>RFP 04/2025</v>
      </c>
      <c r="D3" s="106"/>
      <c r="E3" s="13"/>
      <c r="F3" s="14" t="s">
        <v>10</v>
      </c>
      <c r="G3" s="12" t="str">
        <f>Index!B16</f>
        <v>TV.3</v>
      </c>
      <c r="H3" s="13"/>
      <c r="I3" s="13"/>
    </row>
    <row r="4" spans="2:9" x14ac:dyDescent="0.25">
      <c r="B4" s="11" t="s">
        <v>12</v>
      </c>
      <c r="C4" s="106" t="str">
        <f>'Cover Sheet'!C11</f>
        <v>Network Carrier and Infrastructure Services</v>
      </c>
      <c r="D4" s="106"/>
      <c r="E4" s="23"/>
      <c r="F4" s="13"/>
      <c r="G4" s="13"/>
      <c r="H4" s="13"/>
      <c r="I4" s="13"/>
    </row>
    <row r="5" spans="2:9" x14ac:dyDescent="0.25">
      <c r="B5" s="15" t="s">
        <v>13</v>
      </c>
      <c r="C5" s="106" t="str">
        <f>'Cover Sheet'!C13</f>
        <v>Tower V: Voice Carrier Services</v>
      </c>
      <c r="D5" s="106"/>
      <c r="E5" s="23"/>
      <c r="F5" s="13"/>
      <c r="G5" s="13"/>
      <c r="H5" s="13"/>
      <c r="I5" s="13"/>
    </row>
    <row r="6" spans="2:9" x14ac:dyDescent="0.25">
      <c r="B6" s="11" t="s">
        <v>14</v>
      </c>
      <c r="C6" s="106" t="str">
        <f>'Cover Sheet'!C15</f>
        <v>COMPANY XYZ</v>
      </c>
      <c r="D6" s="106"/>
      <c r="E6" s="23"/>
      <c r="F6" s="13"/>
      <c r="G6" s="13"/>
      <c r="H6" s="13"/>
      <c r="I6" s="13"/>
    </row>
    <row r="7" spans="2:9" x14ac:dyDescent="0.25">
      <c r="B7" s="13"/>
      <c r="C7" s="28"/>
      <c r="D7" s="28"/>
      <c r="E7" s="28"/>
      <c r="F7" s="28"/>
      <c r="G7" s="13"/>
      <c r="H7" s="13"/>
      <c r="I7" s="13"/>
    </row>
    <row r="8" spans="2:9" x14ac:dyDescent="0.25">
      <c r="B8" s="13"/>
      <c r="C8" s="28"/>
      <c r="D8" s="28"/>
      <c r="E8" s="28"/>
      <c r="F8" s="28"/>
      <c r="G8" s="13"/>
      <c r="H8" s="13"/>
      <c r="I8" s="13"/>
    </row>
    <row r="9" spans="2:9" ht="18.75" x14ac:dyDescent="0.3">
      <c r="B9" s="16" t="str">
        <f>"Template " &amp;G3&amp;" - "&amp;Index!C16</f>
        <v>Template TV.3 - Primary Voice Carrier: Inbound/Outbound</v>
      </c>
      <c r="C9" s="28"/>
      <c r="D9" s="28"/>
      <c r="E9" s="28"/>
      <c r="F9" s="28"/>
      <c r="G9" s="13"/>
      <c r="H9" s="13"/>
      <c r="I9" s="13"/>
    </row>
    <row r="10" spans="2:9" x14ac:dyDescent="0.25">
      <c r="B10" s="13"/>
      <c r="C10" s="28"/>
      <c r="D10" s="28"/>
      <c r="E10" s="28"/>
      <c r="F10" s="28"/>
      <c r="G10" s="13"/>
      <c r="H10" s="13"/>
      <c r="I10" s="13"/>
    </row>
    <row r="11" spans="2:9" ht="18.75" x14ac:dyDescent="0.3">
      <c r="B11" s="16" t="s">
        <v>78</v>
      </c>
      <c r="C11" s="16"/>
      <c r="D11" s="16"/>
      <c r="E11" s="25"/>
      <c r="F11" s="16"/>
      <c r="G11" s="26"/>
      <c r="H11" s="26"/>
      <c r="I11" s="26"/>
    </row>
    <row r="12" spans="2:9" x14ac:dyDescent="0.25">
      <c r="B12" s="13"/>
      <c r="C12" s="13"/>
      <c r="D12" s="13"/>
      <c r="E12" s="30"/>
      <c r="F12" s="13"/>
      <c r="G12" s="13"/>
      <c r="H12" s="13"/>
      <c r="I12" s="13"/>
    </row>
    <row r="13" spans="2:9" ht="25.5" x14ac:dyDescent="0.25">
      <c r="B13" s="27" t="s">
        <v>79</v>
      </c>
      <c r="C13" s="29" t="s">
        <v>80</v>
      </c>
      <c r="D13" s="30"/>
      <c r="E13" s="30"/>
      <c r="F13" s="30"/>
      <c r="G13" s="30"/>
      <c r="H13" s="30"/>
      <c r="I13" s="30"/>
    </row>
    <row r="14" spans="2:9" x14ac:dyDescent="0.25">
      <c r="B14" s="11" t="s">
        <v>81</v>
      </c>
      <c r="C14" s="100"/>
      <c r="D14" s="36"/>
      <c r="E14" s="37"/>
      <c r="F14" s="36"/>
      <c r="G14" s="13"/>
      <c r="H14" s="13"/>
      <c r="I14" s="13"/>
    </row>
    <row r="15" spans="2:9" x14ac:dyDescent="0.25">
      <c r="B15" s="11" t="s">
        <v>82</v>
      </c>
      <c r="C15" s="100"/>
      <c r="D15" s="13"/>
      <c r="E15" s="13"/>
      <c r="F15" s="38"/>
      <c r="G15" s="13"/>
      <c r="H15" s="13"/>
      <c r="I15" s="13"/>
    </row>
    <row r="16" spans="2:9" x14ac:dyDescent="0.25">
      <c r="B16" s="11" t="s">
        <v>83</v>
      </c>
      <c r="C16" s="100"/>
      <c r="D16" s="13"/>
      <c r="E16" s="13"/>
      <c r="F16" s="40"/>
      <c r="G16" s="13"/>
      <c r="H16" s="13"/>
      <c r="I16" s="13"/>
    </row>
    <row r="17" spans="2:9" x14ac:dyDescent="0.25">
      <c r="B17" s="121" t="s">
        <v>84</v>
      </c>
      <c r="C17" s="122"/>
      <c r="D17" s="40"/>
      <c r="E17" s="37"/>
      <c r="F17" s="40"/>
      <c r="G17" s="13"/>
      <c r="H17" s="13"/>
      <c r="I17" s="13"/>
    </row>
    <row r="18" spans="2:9" x14ac:dyDescent="0.25">
      <c r="B18" s="94" t="s">
        <v>85</v>
      </c>
      <c r="C18" s="100"/>
      <c r="D18" s="40"/>
      <c r="E18" s="37"/>
      <c r="F18" s="40"/>
      <c r="G18" s="13"/>
      <c r="H18" s="13"/>
      <c r="I18" s="13"/>
    </row>
    <row r="19" spans="2:9" x14ac:dyDescent="0.25">
      <c r="B19" s="94" t="s">
        <v>86</v>
      </c>
      <c r="C19" s="100"/>
      <c r="D19" s="40"/>
      <c r="E19" s="37"/>
      <c r="F19" s="40"/>
      <c r="G19" s="13"/>
      <c r="H19" s="13"/>
      <c r="I19" s="13"/>
    </row>
    <row r="20" spans="2:9" x14ac:dyDescent="0.25">
      <c r="B20" s="94" t="s">
        <v>87</v>
      </c>
      <c r="C20" s="100"/>
      <c r="D20" s="40"/>
      <c r="E20" s="37"/>
      <c r="F20" s="40"/>
      <c r="G20" s="13"/>
      <c r="H20" s="13"/>
      <c r="I20" s="13"/>
    </row>
    <row r="21" spans="2:9" x14ac:dyDescent="0.25">
      <c r="B21" s="94" t="s">
        <v>88</v>
      </c>
      <c r="C21" s="100"/>
      <c r="D21" s="40"/>
      <c r="E21" s="37"/>
      <c r="F21" s="40"/>
      <c r="G21" s="13"/>
      <c r="H21" s="13"/>
      <c r="I21" s="13"/>
    </row>
    <row r="22" spans="2:9" x14ac:dyDescent="0.25">
      <c r="B22" s="13"/>
      <c r="C22" s="13"/>
      <c r="D22" s="13"/>
      <c r="E22" s="23"/>
      <c r="F22" s="14"/>
      <c r="G22" s="14"/>
      <c r="H22" s="14"/>
      <c r="I22" s="13"/>
    </row>
    <row r="23" spans="2:9" x14ac:dyDescent="0.25">
      <c r="B23" s="13"/>
      <c r="C23" s="13"/>
      <c r="D23" s="13"/>
      <c r="E23" s="23"/>
      <c r="F23" s="14"/>
      <c r="G23" s="14"/>
      <c r="H23" s="14"/>
      <c r="I23" s="13"/>
    </row>
    <row r="24" spans="2:9" x14ac:dyDescent="0.25">
      <c r="B24" s="14" t="s">
        <v>89</v>
      </c>
      <c r="C24" s="65" t="s">
        <v>90</v>
      </c>
      <c r="D24" s="65" t="s">
        <v>91</v>
      </c>
      <c r="E24" s="65" t="s">
        <v>92</v>
      </c>
      <c r="F24" s="65" t="s">
        <v>93</v>
      </c>
      <c r="G24" s="65" t="s">
        <v>94</v>
      </c>
      <c r="H24" s="65" t="s">
        <v>95</v>
      </c>
      <c r="I24" s="13"/>
    </row>
    <row r="25" spans="2:9" x14ac:dyDescent="0.25">
      <c r="B25" s="11" t="s">
        <v>81</v>
      </c>
      <c r="C25" s="49">
        <f>(C32*C14)</f>
        <v>0</v>
      </c>
      <c r="D25" s="49">
        <f>C25*(1+TV.9!C14)</f>
        <v>0</v>
      </c>
      <c r="E25" s="49">
        <f>D25*(1+TV.9!D14)</f>
        <v>0</v>
      </c>
      <c r="F25" s="49">
        <f>E25*(1+TV.9!E14)</f>
        <v>0</v>
      </c>
      <c r="G25" s="49">
        <f>F25*(1+TV.9!F14)</f>
        <v>0</v>
      </c>
      <c r="H25" s="50">
        <f>SUM(C25:G25)</f>
        <v>0</v>
      </c>
      <c r="I25" s="13"/>
    </row>
    <row r="26" spans="2:9" x14ac:dyDescent="0.25">
      <c r="B26" s="11" t="s">
        <v>82</v>
      </c>
      <c r="C26" s="49">
        <f>(C33*C15)</f>
        <v>0</v>
      </c>
      <c r="D26" s="49">
        <f>C26*(1+TV.9!C14)</f>
        <v>0</v>
      </c>
      <c r="E26" s="49">
        <f>D26*(1+TV.9!D14)</f>
        <v>0</v>
      </c>
      <c r="F26" s="49">
        <f>E26*(1+TV.9!E14)</f>
        <v>0</v>
      </c>
      <c r="G26" s="49">
        <f>F26*(1+TV.9!F14)</f>
        <v>0</v>
      </c>
      <c r="H26" s="50">
        <f t="shared" ref="H26:H27" si="0">SUM(C26:G26)</f>
        <v>0</v>
      </c>
      <c r="I26" s="13"/>
    </row>
    <row r="27" spans="2:9" x14ac:dyDescent="0.25">
      <c r="B27" s="11" t="s">
        <v>83</v>
      </c>
      <c r="C27" s="49">
        <f>(C34*C16)+(C18*((C34)*0.25))+(C19*((C34)*0.25))+(C20*((C34)*0.25))+(C21*((C34)*0.25))</f>
        <v>0</v>
      </c>
      <c r="D27" s="49">
        <f>C27*(1+TV.9!C14)</f>
        <v>0</v>
      </c>
      <c r="E27" s="49">
        <f>D27*(1+TV.9!D14)</f>
        <v>0</v>
      </c>
      <c r="F27" s="49">
        <f>E27*(1+TV.9!E14)</f>
        <v>0</v>
      </c>
      <c r="G27" s="49">
        <f>F27*(1+TV.9!F14)</f>
        <v>0</v>
      </c>
      <c r="H27" s="50">
        <f t="shared" si="0"/>
        <v>0</v>
      </c>
      <c r="I27" s="13"/>
    </row>
    <row r="28" spans="2:9" x14ac:dyDescent="0.25">
      <c r="B28" s="13"/>
      <c r="C28" s="53">
        <f>SUM(C25:C27)</f>
        <v>0</v>
      </c>
      <c r="D28" s="53">
        <f t="shared" ref="D28:H28" si="1">SUM(D25:D27)</f>
        <v>0</v>
      </c>
      <c r="E28" s="53">
        <f t="shared" si="1"/>
        <v>0</v>
      </c>
      <c r="F28" s="53">
        <f t="shared" si="1"/>
        <v>0</v>
      </c>
      <c r="G28" s="53">
        <f t="shared" si="1"/>
        <v>0</v>
      </c>
      <c r="H28" s="53">
        <f t="shared" si="1"/>
        <v>0</v>
      </c>
      <c r="I28" s="13"/>
    </row>
    <row r="29" spans="2:9" x14ac:dyDescent="0.25">
      <c r="B29" s="13"/>
      <c r="C29" s="13"/>
      <c r="D29" s="13"/>
      <c r="E29" s="23"/>
      <c r="F29" s="14"/>
      <c r="G29" s="14"/>
      <c r="H29" s="14"/>
      <c r="I29" s="13"/>
    </row>
    <row r="30" spans="2:9" x14ac:dyDescent="0.25">
      <c r="B30" s="13"/>
      <c r="C30" s="13"/>
      <c r="D30" s="13"/>
      <c r="E30" s="23"/>
      <c r="F30" s="14"/>
      <c r="G30" s="14"/>
      <c r="H30" s="14"/>
      <c r="I30" s="13"/>
    </row>
    <row r="31" spans="2:9" x14ac:dyDescent="0.25">
      <c r="B31" s="14" t="s">
        <v>96</v>
      </c>
      <c r="C31" s="65" t="s">
        <v>90</v>
      </c>
      <c r="D31" s="65" t="s">
        <v>91</v>
      </c>
      <c r="E31" s="65" t="s">
        <v>92</v>
      </c>
      <c r="F31" s="65" t="s">
        <v>93</v>
      </c>
      <c r="G31" s="65" t="s">
        <v>94</v>
      </c>
      <c r="H31" s="65" t="s">
        <v>95</v>
      </c>
      <c r="I31" s="13"/>
    </row>
    <row r="32" spans="2:9" x14ac:dyDescent="0.25">
      <c r="B32" s="11" t="s">
        <v>81</v>
      </c>
      <c r="C32" s="73">
        <v>95029642.068720236</v>
      </c>
      <c r="D32" s="73">
        <f t="shared" ref="D32:G34" si="2">C32*1.1</f>
        <v>104532606.27559227</v>
      </c>
      <c r="E32" s="73">
        <f t="shared" si="2"/>
        <v>114985866.9031515</v>
      </c>
      <c r="F32" s="73">
        <f t="shared" si="2"/>
        <v>126484453.59346665</v>
      </c>
      <c r="G32" s="73">
        <f t="shared" si="2"/>
        <v>139132898.95281333</v>
      </c>
      <c r="H32" s="58">
        <f>SUM(C32:G32)</f>
        <v>580165467.79374397</v>
      </c>
      <c r="I32" s="13"/>
    </row>
    <row r="33" spans="2:9" x14ac:dyDescent="0.25">
      <c r="B33" s="11" t="s">
        <v>82</v>
      </c>
      <c r="C33" s="73">
        <v>396322178.85814518</v>
      </c>
      <c r="D33" s="73">
        <f t="shared" si="2"/>
        <v>435954396.74395972</v>
      </c>
      <c r="E33" s="73">
        <f t="shared" si="2"/>
        <v>479549836.41835576</v>
      </c>
      <c r="F33" s="73">
        <f t="shared" si="2"/>
        <v>527504820.06019139</v>
      </c>
      <c r="G33" s="73">
        <f t="shared" si="2"/>
        <v>580255302.06621063</v>
      </c>
      <c r="H33" s="58">
        <f t="shared" ref="H33:H34" si="3">SUM(C33:G33)</f>
        <v>2419586534.1468625</v>
      </c>
      <c r="I33" s="13"/>
    </row>
    <row r="34" spans="2:9" x14ac:dyDescent="0.25">
      <c r="B34" s="11" t="s">
        <v>83</v>
      </c>
      <c r="C34" s="73">
        <v>4545460458.1402779</v>
      </c>
      <c r="D34" s="73">
        <f t="shared" si="2"/>
        <v>5000006503.9543056</v>
      </c>
      <c r="E34" s="73">
        <f t="shared" si="2"/>
        <v>5500007154.3497362</v>
      </c>
      <c r="F34" s="73">
        <f t="shared" si="2"/>
        <v>6050007869.7847099</v>
      </c>
      <c r="G34" s="73">
        <f t="shared" si="2"/>
        <v>6655008656.7631817</v>
      </c>
      <c r="H34" s="58">
        <f t="shared" si="3"/>
        <v>27750490642.99221</v>
      </c>
      <c r="I34" s="13"/>
    </row>
    <row r="35" spans="2:9" x14ac:dyDescent="0.25">
      <c r="B35" s="13"/>
      <c r="C35" s="57">
        <f t="shared" ref="C35:H35" si="4">SUM(C32:C34)</f>
        <v>5036812279.0671434</v>
      </c>
      <c r="D35" s="57">
        <f t="shared" si="4"/>
        <v>5540493506.9738579</v>
      </c>
      <c r="E35" s="57">
        <f t="shared" si="4"/>
        <v>6094542857.6712437</v>
      </c>
      <c r="F35" s="57">
        <f t="shared" si="4"/>
        <v>6703997143.4383678</v>
      </c>
      <c r="G35" s="57">
        <f t="shared" si="4"/>
        <v>7374396857.7822056</v>
      </c>
      <c r="H35" s="57">
        <f t="shared" si="4"/>
        <v>30750242644.932816</v>
      </c>
      <c r="I35" s="13"/>
    </row>
    <row r="36" spans="2:9" ht="15.75" thickTop="1" x14ac:dyDescent="0.25">
      <c r="B36" s="13"/>
      <c r="C36" s="13"/>
      <c r="D36" s="13"/>
      <c r="E36" s="23"/>
      <c r="F36" s="14"/>
      <c r="G36" s="14"/>
      <c r="H36" s="14"/>
      <c r="I36" s="13"/>
    </row>
    <row r="37" spans="2:9" x14ac:dyDescent="0.25">
      <c r="B37" s="13"/>
      <c r="C37" s="13"/>
      <c r="D37" s="13"/>
      <c r="E37" s="23"/>
      <c r="F37" s="14"/>
      <c r="G37" s="14"/>
      <c r="H37" s="14"/>
      <c r="I37" s="13"/>
    </row>
    <row r="38" spans="2:9" ht="18.75" x14ac:dyDescent="0.3">
      <c r="B38" s="16" t="s">
        <v>97</v>
      </c>
      <c r="C38" s="16"/>
      <c r="D38" s="16"/>
      <c r="E38" s="25"/>
      <c r="F38" s="16"/>
      <c r="G38" s="26"/>
      <c r="H38" s="26"/>
      <c r="I38" s="26"/>
    </row>
    <row r="39" spans="2:9" x14ac:dyDescent="0.25">
      <c r="B39" s="13"/>
      <c r="C39" s="13"/>
      <c r="D39" s="13"/>
      <c r="E39" s="30"/>
      <c r="F39" s="13"/>
      <c r="G39" s="13"/>
      <c r="H39" s="13"/>
      <c r="I39" s="13"/>
    </row>
    <row r="40" spans="2:9" ht="25.5" x14ac:dyDescent="0.25">
      <c r="B40" s="27" t="s">
        <v>98</v>
      </c>
      <c r="C40" s="29" t="s">
        <v>80</v>
      </c>
      <c r="D40" s="30"/>
      <c r="E40" s="30"/>
      <c r="F40" s="30"/>
      <c r="G40" s="30"/>
      <c r="H40" s="30"/>
      <c r="I40" s="30"/>
    </row>
    <row r="41" spans="2:9" x14ac:dyDescent="0.25">
      <c r="B41" s="11" t="s">
        <v>81</v>
      </c>
      <c r="C41" s="100"/>
      <c r="D41" s="36"/>
      <c r="E41" s="37"/>
      <c r="F41" s="36"/>
      <c r="G41" s="13"/>
      <c r="H41" s="13"/>
      <c r="I41" s="13"/>
    </row>
    <row r="42" spans="2:9" x14ac:dyDescent="0.25">
      <c r="B42" s="11" t="s">
        <v>82</v>
      </c>
      <c r="C42" s="100"/>
      <c r="D42" s="13"/>
      <c r="E42" s="13"/>
      <c r="F42" s="38"/>
      <c r="G42" s="13"/>
      <c r="H42" s="13"/>
      <c r="I42" s="13"/>
    </row>
    <row r="43" spans="2:9" x14ac:dyDescent="0.25">
      <c r="B43" s="56" t="s">
        <v>83</v>
      </c>
      <c r="C43" s="100"/>
      <c r="D43" s="13"/>
      <c r="E43" s="13"/>
      <c r="F43" s="40"/>
      <c r="G43" s="13"/>
      <c r="H43" s="13"/>
      <c r="I43" s="13"/>
    </row>
    <row r="44" spans="2:9" x14ac:dyDescent="0.25">
      <c r="B44" s="56" t="s">
        <v>84</v>
      </c>
      <c r="C44" s="74"/>
      <c r="D44" s="40"/>
      <c r="E44" s="37"/>
      <c r="F44" s="40"/>
      <c r="G44" s="13"/>
      <c r="H44" s="13"/>
      <c r="I44" s="13"/>
    </row>
    <row r="45" spans="2:9" x14ac:dyDescent="0.25">
      <c r="B45" s="11" t="s">
        <v>85</v>
      </c>
      <c r="C45" s="100"/>
      <c r="D45" s="40"/>
      <c r="E45" s="37"/>
      <c r="F45" s="40"/>
      <c r="G45" s="13"/>
      <c r="H45" s="13"/>
      <c r="I45" s="13"/>
    </row>
    <row r="46" spans="2:9" x14ac:dyDescent="0.25">
      <c r="B46" s="11" t="s">
        <v>86</v>
      </c>
      <c r="C46" s="100"/>
      <c r="D46" s="40"/>
      <c r="E46" s="37"/>
      <c r="F46" s="40"/>
      <c r="G46" s="13"/>
      <c r="H46" s="13"/>
      <c r="I46" s="13"/>
    </row>
    <row r="47" spans="2:9" x14ac:dyDescent="0.25">
      <c r="B47" s="11" t="s">
        <v>87</v>
      </c>
      <c r="C47" s="100"/>
      <c r="D47" s="40"/>
      <c r="E47" s="37"/>
      <c r="F47" s="40"/>
      <c r="G47" s="13"/>
      <c r="H47" s="13"/>
      <c r="I47" s="13"/>
    </row>
    <row r="48" spans="2:9" x14ac:dyDescent="0.25">
      <c r="B48" s="11" t="s">
        <v>88</v>
      </c>
      <c r="C48" s="100"/>
      <c r="D48" s="40"/>
      <c r="E48" s="37"/>
      <c r="F48" s="40"/>
      <c r="G48" s="13"/>
      <c r="H48" s="13"/>
      <c r="I48" s="13"/>
    </row>
    <row r="49" spans="2:9" x14ac:dyDescent="0.25">
      <c r="B49" s="13"/>
      <c r="C49" s="13"/>
      <c r="D49" s="13"/>
      <c r="E49" s="23"/>
      <c r="F49" s="14"/>
      <c r="G49" s="14"/>
      <c r="H49" s="14"/>
      <c r="I49" s="13"/>
    </row>
    <row r="50" spans="2:9" x14ac:dyDescent="0.25">
      <c r="B50" s="14" t="s">
        <v>89</v>
      </c>
      <c r="C50" s="65" t="s">
        <v>90</v>
      </c>
      <c r="D50" s="65" t="s">
        <v>91</v>
      </c>
      <c r="E50" s="65" t="s">
        <v>92</v>
      </c>
      <c r="F50" s="65" t="s">
        <v>93</v>
      </c>
      <c r="G50" s="65" t="s">
        <v>94</v>
      </c>
      <c r="H50" s="65" t="s">
        <v>95</v>
      </c>
      <c r="I50" s="13"/>
    </row>
    <row r="51" spans="2:9" x14ac:dyDescent="0.25">
      <c r="B51" s="11" t="s">
        <v>81</v>
      </c>
      <c r="C51" s="49">
        <f>(C58*C41)</f>
        <v>0</v>
      </c>
      <c r="D51" s="49">
        <f>C51*(1+TV.9!C14)</f>
        <v>0</v>
      </c>
      <c r="E51" s="49">
        <f>D51*(1+TV.9!D14)</f>
        <v>0</v>
      </c>
      <c r="F51" s="49">
        <f>E51*(1+TV.9!E14)</f>
        <v>0</v>
      </c>
      <c r="G51" s="49">
        <f>F51*(1+TV.9!F14)</f>
        <v>0</v>
      </c>
      <c r="H51" s="50">
        <f>SUM(C51:G51)</f>
        <v>0</v>
      </c>
      <c r="I51" s="13"/>
    </row>
    <row r="52" spans="2:9" x14ac:dyDescent="0.25">
      <c r="B52" s="11" t="s">
        <v>82</v>
      </c>
      <c r="C52" s="49">
        <f>(C59*C42)</f>
        <v>0</v>
      </c>
      <c r="D52" s="49">
        <f>C52*(1+TV.9!C14)</f>
        <v>0</v>
      </c>
      <c r="E52" s="49">
        <f>D52*(1+TV.9!D14)</f>
        <v>0</v>
      </c>
      <c r="F52" s="49">
        <f>E52*(1+TV.9!E14)</f>
        <v>0</v>
      </c>
      <c r="G52" s="49">
        <f>F52*(1+TV.9!F14)</f>
        <v>0</v>
      </c>
      <c r="H52" s="50">
        <f t="shared" ref="H52:H53" si="5">SUM(C52:G52)</f>
        <v>0</v>
      </c>
      <c r="I52" s="13"/>
    </row>
    <row r="53" spans="2:9" x14ac:dyDescent="0.25">
      <c r="B53" s="11" t="s">
        <v>83</v>
      </c>
      <c r="C53" s="49">
        <f>(C60*C43)+(C45*((C60)*0.25))+(C46*((C60)*0.25))+(C47*((C60)*0.25))+(C48*((C60)*0.25))</f>
        <v>0</v>
      </c>
      <c r="D53" s="49">
        <f>C53*(1+TV.9!C14)</f>
        <v>0</v>
      </c>
      <c r="E53" s="49">
        <f>D53*(1+TV.9!D14)</f>
        <v>0</v>
      </c>
      <c r="F53" s="49">
        <f>E53*(1+TV.9!E14)</f>
        <v>0</v>
      </c>
      <c r="G53" s="49">
        <f>F53*(1+TV.9!F14)</f>
        <v>0</v>
      </c>
      <c r="H53" s="50">
        <f t="shared" si="5"/>
        <v>0</v>
      </c>
      <c r="I53" s="13"/>
    </row>
    <row r="54" spans="2:9" ht="15.75" thickBot="1" x14ac:dyDescent="0.3">
      <c r="B54" s="13"/>
      <c r="C54" s="53">
        <f>SUM(C51:C53)</f>
        <v>0</v>
      </c>
      <c r="D54" s="53">
        <f t="shared" ref="D54:H54" si="6">SUM(D51:D53)</f>
        <v>0</v>
      </c>
      <c r="E54" s="53">
        <f t="shared" si="6"/>
        <v>0</v>
      </c>
      <c r="F54" s="53">
        <f t="shared" si="6"/>
        <v>0</v>
      </c>
      <c r="G54" s="53">
        <f t="shared" si="6"/>
        <v>0</v>
      </c>
      <c r="H54" s="53">
        <f t="shared" si="6"/>
        <v>0</v>
      </c>
      <c r="I54" s="13"/>
    </row>
    <row r="55" spans="2:9" ht="15.75" thickTop="1" x14ac:dyDescent="0.25">
      <c r="B55" s="13"/>
      <c r="C55" s="51"/>
      <c r="D55" s="51"/>
      <c r="E55" s="51"/>
      <c r="F55" s="52"/>
      <c r="G55" s="52"/>
      <c r="H55" s="52"/>
      <c r="I55" s="13"/>
    </row>
    <row r="56" spans="2:9" x14ac:dyDescent="0.25">
      <c r="B56" s="13"/>
      <c r="C56" s="13"/>
      <c r="D56" s="13"/>
      <c r="E56" s="23"/>
      <c r="F56" s="14"/>
      <c r="G56" s="14"/>
      <c r="H56" s="14"/>
      <c r="I56" s="13"/>
    </row>
    <row r="57" spans="2:9" x14ac:dyDescent="0.25">
      <c r="B57" s="14" t="s">
        <v>96</v>
      </c>
      <c r="C57" s="65" t="s">
        <v>90</v>
      </c>
      <c r="D57" s="65" t="s">
        <v>91</v>
      </c>
      <c r="E57" s="65" t="s">
        <v>92</v>
      </c>
      <c r="F57" s="65" t="s">
        <v>93</v>
      </c>
      <c r="G57" s="65" t="s">
        <v>94</v>
      </c>
      <c r="H57" s="65" t="s">
        <v>95</v>
      </c>
      <c r="I57" s="13"/>
    </row>
    <row r="58" spans="2:9" x14ac:dyDescent="0.25">
      <c r="B58" s="11" t="s">
        <v>81</v>
      </c>
      <c r="C58" s="49">
        <f>525250000</f>
        <v>525250000</v>
      </c>
      <c r="D58" s="49">
        <f>C58*1.1</f>
        <v>577775000</v>
      </c>
      <c r="E58" s="49">
        <f>D58*1.1</f>
        <v>635552500</v>
      </c>
      <c r="F58" s="49">
        <f t="shared" ref="F58:G58" si="7">E58*1.1</f>
        <v>699107750</v>
      </c>
      <c r="G58" s="49">
        <f t="shared" si="7"/>
        <v>769018525.00000012</v>
      </c>
      <c r="H58" s="64">
        <f>SUM(C58:G58)</f>
        <v>3206703775</v>
      </c>
      <c r="I58" s="13"/>
    </row>
    <row r="59" spans="2:9" x14ac:dyDescent="0.25">
      <c r="B59" s="11" t="s">
        <v>82</v>
      </c>
      <c r="C59" s="49">
        <f>850250000</f>
        <v>850250000</v>
      </c>
      <c r="D59" s="49">
        <f t="shared" ref="D59:E60" si="8">C59*1.1</f>
        <v>935275000.00000012</v>
      </c>
      <c r="E59" s="49">
        <f t="shared" si="8"/>
        <v>1028802500.0000002</v>
      </c>
      <c r="F59" s="49">
        <f t="shared" ref="F59:G59" si="9">E59*1.1</f>
        <v>1131682750.0000002</v>
      </c>
      <c r="G59" s="49">
        <f t="shared" si="9"/>
        <v>1244851025.0000005</v>
      </c>
      <c r="H59" s="64">
        <f t="shared" ref="H59:H61" si="10">SUM(C59:G59)</f>
        <v>5190861275</v>
      </c>
      <c r="I59" s="13"/>
    </row>
    <row r="60" spans="2:9" x14ac:dyDescent="0.25">
      <c r="B60" s="11" t="s">
        <v>83</v>
      </c>
      <c r="C60" s="49">
        <f>1550250000</f>
        <v>1550250000</v>
      </c>
      <c r="D60" s="49">
        <f t="shared" si="8"/>
        <v>1705275000.0000002</v>
      </c>
      <c r="E60" s="49">
        <f t="shared" si="8"/>
        <v>1875802500.0000005</v>
      </c>
      <c r="F60" s="49">
        <f t="shared" ref="F60:G60" si="11">E60*1.1</f>
        <v>2063382750.0000007</v>
      </c>
      <c r="G60" s="49">
        <f t="shared" si="11"/>
        <v>2269721025.000001</v>
      </c>
      <c r="H60" s="64">
        <f t="shared" si="10"/>
        <v>9464431275.0000019</v>
      </c>
      <c r="I60" s="13"/>
    </row>
    <row r="61" spans="2:9" ht="15.75" thickBot="1" x14ac:dyDescent="0.3">
      <c r="B61" s="13"/>
      <c r="C61" s="57">
        <f>SUM(C58:C60)</f>
        <v>2925750000</v>
      </c>
      <c r="D61" s="57">
        <f>SUM(D58:D60)</f>
        <v>3218325000</v>
      </c>
      <c r="E61" s="82">
        <f t="shared" ref="E61:G61" si="12">D61*1.1</f>
        <v>3540157500.0000005</v>
      </c>
      <c r="F61" s="82">
        <f t="shared" si="12"/>
        <v>3894173250.000001</v>
      </c>
      <c r="G61" s="82">
        <f t="shared" si="12"/>
        <v>4283590575.0000014</v>
      </c>
      <c r="H61" s="82">
        <f t="shared" si="10"/>
        <v>17861996325</v>
      </c>
      <c r="I61" s="13"/>
    </row>
    <row r="62" spans="2:9" ht="15.75" thickTop="1" x14ac:dyDescent="0.25">
      <c r="B62" s="13"/>
      <c r="C62" s="13"/>
      <c r="D62" s="13"/>
      <c r="E62" s="23"/>
      <c r="F62" s="14"/>
      <c r="G62" s="14"/>
      <c r="H62" s="14"/>
      <c r="I62" s="13"/>
    </row>
    <row r="63" spans="2:9" x14ac:dyDescent="0.25">
      <c r="B63" s="13"/>
      <c r="C63" s="13"/>
      <c r="D63" s="13"/>
      <c r="E63" s="23"/>
      <c r="F63" s="14"/>
      <c r="G63" s="14"/>
      <c r="H63" s="14"/>
      <c r="I63" s="13"/>
    </row>
    <row r="64" spans="2:9" x14ac:dyDescent="0.25">
      <c r="B64" s="14" t="s">
        <v>99</v>
      </c>
      <c r="C64" s="60">
        <f>C28+C54</f>
        <v>0</v>
      </c>
      <c r="D64" s="60">
        <f>D28+D54</f>
        <v>0</v>
      </c>
      <c r="E64" s="60">
        <f>E28+E54</f>
        <v>0</v>
      </c>
      <c r="F64" s="60">
        <f>F28+F54</f>
        <v>0</v>
      </c>
      <c r="G64" s="60">
        <f>G28+G54</f>
        <v>0</v>
      </c>
      <c r="H64" s="60">
        <f>SUM(C64:G64)</f>
        <v>0</v>
      </c>
      <c r="I64" s="13"/>
    </row>
    <row r="65" spans="2:9" x14ac:dyDescent="0.25">
      <c r="B65" s="14"/>
      <c r="C65" s="13"/>
      <c r="D65" s="13"/>
      <c r="E65" s="23"/>
      <c r="F65" s="14"/>
      <c r="H65" s="59"/>
      <c r="I65" s="13"/>
    </row>
    <row r="66" spans="2:9" x14ac:dyDescent="0.25">
      <c r="B66" s="22" t="s">
        <v>100</v>
      </c>
      <c r="C66" s="13"/>
      <c r="D66" s="13"/>
      <c r="E66" s="23"/>
      <c r="F66" s="41"/>
      <c r="G66" s="41"/>
      <c r="H66" s="41"/>
      <c r="I66" s="13"/>
    </row>
    <row r="67" spans="2:9" x14ac:dyDescent="0.25">
      <c r="B67" s="112" t="s">
        <v>101</v>
      </c>
      <c r="C67" s="112"/>
      <c r="D67" s="112"/>
      <c r="E67" s="112"/>
      <c r="F67" s="112"/>
      <c r="G67" s="112"/>
      <c r="H67" s="112"/>
      <c r="I67" s="13"/>
    </row>
    <row r="68" spans="2:9" x14ac:dyDescent="0.25">
      <c r="B68" s="112" t="s">
        <v>102</v>
      </c>
      <c r="C68" s="112"/>
      <c r="D68" s="112"/>
      <c r="E68" s="112"/>
      <c r="F68" s="112"/>
      <c r="G68" s="112"/>
      <c r="H68" s="112"/>
      <c r="I68" s="13"/>
    </row>
    <row r="69" spans="2:9" x14ac:dyDescent="0.25">
      <c r="B69" s="47" t="s">
        <v>103</v>
      </c>
      <c r="C69" s="47"/>
      <c r="D69" s="13"/>
      <c r="E69" s="23"/>
      <c r="F69" s="13"/>
      <c r="G69" s="13"/>
      <c r="H69" s="13"/>
      <c r="I69" s="13"/>
    </row>
    <row r="70" spans="2:9" x14ac:dyDescent="0.25">
      <c r="B70" s="47" t="s">
        <v>104</v>
      </c>
      <c r="C70" s="47"/>
      <c r="D70" s="13"/>
      <c r="E70" s="23"/>
      <c r="F70" s="13"/>
      <c r="G70" s="13"/>
      <c r="H70" s="13"/>
      <c r="I70" s="13"/>
    </row>
    <row r="71" spans="2:9" x14ac:dyDescent="0.25">
      <c r="B71" s="47" t="s">
        <v>105</v>
      </c>
      <c r="C71" s="47"/>
      <c r="D71" s="13"/>
      <c r="E71" s="23"/>
      <c r="F71" s="13"/>
      <c r="G71" s="13"/>
      <c r="H71" s="13"/>
      <c r="I71" s="13"/>
    </row>
    <row r="72" spans="2:9" x14ac:dyDescent="0.25">
      <c r="B72" s="47" t="s">
        <v>106</v>
      </c>
      <c r="C72" s="47"/>
      <c r="D72" s="13"/>
      <c r="E72" s="23"/>
      <c r="F72" s="13"/>
      <c r="G72" s="13"/>
      <c r="H72" s="13"/>
      <c r="I72" s="13"/>
    </row>
    <row r="73" spans="2:9" x14ac:dyDescent="0.25">
      <c r="B73" s="112" t="s">
        <v>165</v>
      </c>
      <c r="C73" s="112"/>
      <c r="D73" s="112"/>
      <c r="E73" s="112"/>
      <c r="F73" s="112"/>
      <c r="G73" s="112"/>
      <c r="H73" s="112"/>
      <c r="I73" s="13"/>
    </row>
    <row r="74" spans="2:9" x14ac:dyDescent="0.25">
      <c r="B74" s="88" t="s">
        <v>173</v>
      </c>
      <c r="C74" s="88"/>
      <c r="D74" s="88"/>
      <c r="E74" s="88"/>
      <c r="F74" s="88"/>
      <c r="G74" s="88"/>
      <c r="H74" s="88"/>
      <c r="I74" s="13"/>
    </row>
    <row r="75" spans="2:9" x14ac:dyDescent="0.25">
      <c r="B75" s="112" t="s">
        <v>174</v>
      </c>
      <c r="C75" s="112"/>
      <c r="D75" s="112"/>
      <c r="E75" s="112"/>
      <c r="F75" s="112"/>
      <c r="G75" s="112"/>
      <c r="H75" s="112"/>
      <c r="I75" s="13"/>
    </row>
    <row r="76" spans="2:9" x14ac:dyDescent="0.25">
      <c r="B76" s="112" t="s">
        <v>175</v>
      </c>
      <c r="C76" s="112"/>
      <c r="D76" s="112"/>
      <c r="E76" s="112"/>
      <c r="F76" s="112"/>
      <c r="G76" s="112"/>
      <c r="H76" s="112"/>
    </row>
  </sheetData>
  <sheetProtection algorithmName="SHA-512" hashValue="T0/MRzWQUdXbF1q0jY5dR4Ivgl/U+pJ8jvc5+i0Ye9nqaTQxD+uNu9RCHBhKa/klbRlaNzdZcRaPRnybz/tAPw==" saltValue="i/ICJvodxvFb4RMHudFxuA==" spinCount="100000" sheet="1" objects="1" scenarios="1"/>
  <mergeCells count="10">
    <mergeCell ref="B67:H67"/>
    <mergeCell ref="B68:H68"/>
    <mergeCell ref="B73:H73"/>
    <mergeCell ref="B75:H75"/>
    <mergeCell ref="B76:H76"/>
    <mergeCell ref="C3:D3"/>
    <mergeCell ref="C4:D4"/>
    <mergeCell ref="C5:D5"/>
    <mergeCell ref="C6:D6"/>
    <mergeCell ref="B17:C17"/>
  </mergeCells>
  <conditionalFormatting sqref="B3:I13 B14:B17 B18:I63">
    <cfRule type="expression" dxfId="25" priority="15">
      <formula>CELL("protect",B3)=0</formula>
    </cfRule>
  </conditionalFormatting>
  <conditionalFormatting sqref="C14:I16 D17:I17 B64:G64 H64:I65 B65:F65 B66:I66 B67:B68 I67:I68 B69:I72 I73:I75 B73:B76">
    <cfRule type="expression" dxfId="24" priority="18">
      <formula>CELL("protect",B14)=0</formula>
    </cfRule>
  </conditionalFormatting>
  <dataValidations count="1">
    <dataValidation type="decimal" allowBlank="1" showInputMessage="1" showErrorMessage="1" sqref="C14:C16 C18:C21 C41:C43 C45:C48" xr:uid="{D0A37247-AB75-4AC4-AAF3-31E42320B96F}">
      <formula1>0</formula1>
      <formula2>9999999999999990</formula2>
    </dataValidation>
  </dataValidations>
  <pageMargins left="0.25" right="0.25" top="0.75" bottom="0.75" header="0.3" footer="0.3"/>
  <pageSetup paperSize="9" scale="51"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ABBA0-B410-4E72-9E1E-4311FF0DEDCB}">
  <sheetPr>
    <tabColor theme="4" tint="0.39997558519241921"/>
    <pageSetUpPr fitToPage="1"/>
  </sheetPr>
  <dimension ref="B3:I51"/>
  <sheetViews>
    <sheetView view="pageBreakPreview" zoomScale="60" zoomScaleNormal="100" workbookViewId="0">
      <selection activeCell="C17" sqref="C17:C20"/>
    </sheetView>
  </sheetViews>
  <sheetFormatPr defaultColWidth="19" defaultRowHeight="15" x14ac:dyDescent="0.25"/>
  <cols>
    <col min="1" max="1" width="5.7109375" style="67" customWidth="1"/>
    <col min="2" max="2" width="26" style="67" customWidth="1"/>
    <col min="3" max="3" width="28.28515625" style="67" customWidth="1"/>
    <col min="4" max="4" width="23" style="67" customWidth="1"/>
    <col min="5" max="5" width="22.28515625" style="67" customWidth="1"/>
    <col min="6" max="6" width="23" style="67" customWidth="1"/>
    <col min="7" max="7" width="22.85546875" style="67" customWidth="1"/>
    <col min="8" max="8" width="24.140625" style="67" customWidth="1"/>
    <col min="9" max="16384" width="19" style="67"/>
  </cols>
  <sheetData>
    <row r="3" spans="2:9" x14ac:dyDescent="0.25">
      <c r="B3" s="11" t="s">
        <v>9</v>
      </c>
      <c r="C3" s="106" t="str">
        <f>'Cover Sheet'!C9</f>
        <v>RFP 04/2025</v>
      </c>
      <c r="D3" s="106"/>
      <c r="E3" s="13"/>
      <c r="F3" s="14" t="s">
        <v>10</v>
      </c>
      <c r="G3" s="12" t="str">
        <f>Index!B17</f>
        <v>TV.4</v>
      </c>
      <c r="H3" s="13"/>
      <c r="I3" s="13"/>
    </row>
    <row r="4" spans="2:9" x14ac:dyDescent="0.25">
      <c r="B4" s="11" t="s">
        <v>12</v>
      </c>
      <c r="C4" s="106" t="str">
        <f>'Cover Sheet'!C11</f>
        <v>Network Carrier and Infrastructure Services</v>
      </c>
      <c r="D4" s="106"/>
      <c r="E4" s="23"/>
      <c r="F4" s="13"/>
      <c r="G4" s="13"/>
      <c r="H4" s="13"/>
      <c r="I4" s="13"/>
    </row>
    <row r="5" spans="2:9" x14ac:dyDescent="0.25">
      <c r="B5" s="15" t="s">
        <v>13</v>
      </c>
      <c r="C5" s="106" t="str">
        <f>'Cover Sheet'!C13</f>
        <v>Tower V: Voice Carrier Services</v>
      </c>
      <c r="D5" s="106"/>
      <c r="E5" s="23"/>
      <c r="F5" s="13"/>
      <c r="G5" s="13"/>
      <c r="H5" s="13"/>
      <c r="I5" s="13"/>
    </row>
    <row r="6" spans="2:9" x14ac:dyDescent="0.25">
      <c r="B6" s="11" t="s">
        <v>14</v>
      </c>
      <c r="C6" s="106" t="str">
        <f>'Cover Sheet'!C15</f>
        <v>COMPANY XYZ</v>
      </c>
      <c r="D6" s="106"/>
      <c r="E6" s="23"/>
      <c r="F6" s="13"/>
      <c r="G6" s="13"/>
      <c r="H6" s="13"/>
      <c r="I6" s="13"/>
    </row>
    <row r="7" spans="2:9" x14ac:dyDescent="0.25">
      <c r="B7" s="13"/>
      <c r="C7" s="28"/>
      <c r="D7" s="28"/>
      <c r="E7" s="28"/>
      <c r="F7" s="28"/>
      <c r="G7" s="13"/>
      <c r="H7" s="13"/>
      <c r="I7" s="13"/>
    </row>
    <row r="8" spans="2:9" x14ac:dyDescent="0.25">
      <c r="B8" s="13"/>
      <c r="C8" s="28"/>
      <c r="D8" s="28"/>
      <c r="E8" s="28"/>
      <c r="F8" s="28"/>
      <c r="G8" s="13"/>
      <c r="H8" s="13"/>
      <c r="I8" s="13"/>
    </row>
    <row r="9" spans="2:9" ht="18.75" x14ac:dyDescent="0.3">
      <c r="B9" s="16" t="str">
        <f>"Template " &amp;G3&amp;" - "&amp;Index!C17</f>
        <v>Template TV.4 - Preferred Inbound Call Charges</v>
      </c>
      <c r="C9" s="16"/>
      <c r="D9" s="16"/>
      <c r="E9" s="25"/>
      <c r="F9" s="16"/>
      <c r="G9" s="26"/>
      <c r="H9" s="26"/>
      <c r="I9" s="26"/>
    </row>
    <row r="10" spans="2:9" x14ac:dyDescent="0.25">
      <c r="B10" s="13"/>
      <c r="C10" s="28"/>
      <c r="D10" s="28"/>
      <c r="E10" s="28"/>
      <c r="F10" s="28"/>
      <c r="G10" s="13"/>
      <c r="H10" s="13"/>
      <c r="I10" s="13"/>
    </row>
    <row r="11" spans="2:9" x14ac:dyDescent="0.25">
      <c r="B11" s="13"/>
      <c r="C11" s="13"/>
      <c r="D11" s="13"/>
      <c r="E11" s="30"/>
      <c r="F11" s="13"/>
      <c r="G11" s="13"/>
      <c r="H11" s="13"/>
      <c r="I11" s="13"/>
    </row>
    <row r="12" spans="2:9" ht="25.5" x14ac:dyDescent="0.25">
      <c r="B12" s="27" t="s">
        <v>98</v>
      </c>
      <c r="C12" s="29" t="s">
        <v>80</v>
      </c>
      <c r="D12" s="30"/>
      <c r="E12" s="30"/>
      <c r="F12" s="30"/>
      <c r="G12" s="30"/>
      <c r="H12" s="30"/>
      <c r="I12" s="30"/>
    </row>
    <row r="13" spans="2:9" x14ac:dyDescent="0.25">
      <c r="B13" s="11" t="s">
        <v>81</v>
      </c>
      <c r="C13" s="100"/>
      <c r="D13" s="36"/>
      <c r="E13" s="37"/>
      <c r="F13" s="36"/>
      <c r="G13" s="13"/>
      <c r="H13" s="13"/>
      <c r="I13" s="13"/>
    </row>
    <row r="14" spans="2:9" x14ac:dyDescent="0.25">
      <c r="B14" s="11" t="s">
        <v>82</v>
      </c>
      <c r="C14" s="100"/>
      <c r="D14" s="36"/>
      <c r="E14" s="37"/>
      <c r="F14" s="36"/>
      <c r="G14" s="13"/>
      <c r="H14" s="13"/>
      <c r="I14" s="13"/>
    </row>
    <row r="15" spans="2:9" x14ac:dyDescent="0.25">
      <c r="B15" s="11" t="s">
        <v>83</v>
      </c>
      <c r="C15" s="100"/>
      <c r="D15" s="13"/>
      <c r="E15" s="13"/>
      <c r="F15" s="38"/>
      <c r="G15" s="13"/>
      <c r="H15" s="13"/>
      <c r="I15" s="13"/>
    </row>
    <row r="16" spans="2:9" x14ac:dyDescent="0.25">
      <c r="B16" s="11" t="s">
        <v>84</v>
      </c>
      <c r="C16" s="39"/>
      <c r="D16" s="40"/>
      <c r="E16" s="37"/>
      <c r="F16" s="40"/>
      <c r="G16" s="13"/>
      <c r="H16" s="13"/>
      <c r="I16" s="13"/>
    </row>
    <row r="17" spans="2:9" x14ac:dyDescent="0.25">
      <c r="B17" s="12" t="s">
        <v>181</v>
      </c>
      <c r="C17" s="100"/>
      <c r="D17" s="40"/>
      <c r="E17" s="37"/>
      <c r="F17" s="40"/>
      <c r="G17" s="13"/>
      <c r="H17" s="13"/>
      <c r="I17" s="13"/>
    </row>
    <row r="18" spans="2:9" x14ac:dyDescent="0.25">
      <c r="B18" s="12" t="s">
        <v>182</v>
      </c>
      <c r="C18" s="100"/>
      <c r="D18" s="40"/>
      <c r="E18" s="37"/>
      <c r="F18" s="40"/>
      <c r="G18" s="13"/>
      <c r="H18" s="13"/>
      <c r="I18" s="13"/>
    </row>
    <row r="19" spans="2:9" x14ac:dyDescent="0.25">
      <c r="B19" s="12" t="s">
        <v>183</v>
      </c>
      <c r="C19" s="100"/>
      <c r="D19" s="40"/>
      <c r="E19" s="37"/>
      <c r="F19" s="40"/>
      <c r="G19" s="13"/>
      <c r="H19" s="13"/>
      <c r="I19" s="13"/>
    </row>
    <row r="20" spans="2:9" x14ac:dyDescent="0.25">
      <c r="B20" s="12" t="s">
        <v>184</v>
      </c>
      <c r="C20" s="100"/>
      <c r="D20" s="40"/>
      <c r="E20" s="37"/>
      <c r="F20" s="40"/>
      <c r="G20" s="13"/>
      <c r="H20" s="13"/>
      <c r="I20" s="13"/>
    </row>
    <row r="21" spans="2:9" x14ac:dyDescent="0.25">
      <c r="B21" s="13"/>
      <c r="C21" s="13"/>
      <c r="D21" s="13"/>
      <c r="E21" s="23"/>
      <c r="F21" s="14"/>
      <c r="G21" s="14"/>
      <c r="H21" s="14"/>
      <c r="I21" s="13"/>
    </row>
    <row r="22" spans="2:9" x14ac:dyDescent="0.25">
      <c r="B22" s="13"/>
      <c r="C22" s="13"/>
      <c r="D22" s="13"/>
      <c r="E22" s="23"/>
      <c r="F22" s="14"/>
      <c r="G22" s="14"/>
      <c r="H22" s="14"/>
      <c r="I22" s="13"/>
    </row>
    <row r="23" spans="2:9" x14ac:dyDescent="0.25">
      <c r="B23" s="14" t="s">
        <v>89</v>
      </c>
      <c r="C23" s="12" t="s">
        <v>90</v>
      </c>
      <c r="D23" s="12" t="s">
        <v>91</v>
      </c>
      <c r="E23" s="12" t="s">
        <v>92</v>
      </c>
      <c r="F23" s="12" t="s">
        <v>93</v>
      </c>
      <c r="G23" s="12" t="s">
        <v>94</v>
      </c>
      <c r="H23" s="12" t="s">
        <v>95</v>
      </c>
      <c r="I23" s="13"/>
    </row>
    <row r="24" spans="2:9" x14ac:dyDescent="0.25">
      <c r="B24" s="11" t="s">
        <v>81</v>
      </c>
      <c r="C24" s="49">
        <f>(C31*C13)</f>
        <v>0</v>
      </c>
      <c r="D24" s="49">
        <f>C24*(1+TV.9!C14)</f>
        <v>0</v>
      </c>
      <c r="E24" s="49">
        <f>D24*(1+TV.9!D14)</f>
        <v>0</v>
      </c>
      <c r="F24" s="49">
        <f>E24*(1+TV.9!E14)</f>
        <v>0</v>
      </c>
      <c r="G24" s="49">
        <f>F24*(1+TV.9!F14)</f>
        <v>0</v>
      </c>
      <c r="H24" s="50">
        <f>SUM(C24:G24)</f>
        <v>0</v>
      </c>
      <c r="I24" s="13"/>
    </row>
    <row r="25" spans="2:9" x14ac:dyDescent="0.25">
      <c r="B25" s="11" t="s">
        <v>82</v>
      </c>
      <c r="C25" s="49">
        <f>(C32*C14)</f>
        <v>0</v>
      </c>
      <c r="D25" s="49">
        <f>C25*(1+TV.9!C14)</f>
        <v>0</v>
      </c>
      <c r="E25" s="49">
        <f>D25*(1+TV.9!D14)</f>
        <v>0</v>
      </c>
      <c r="F25" s="49">
        <f>E25*(1+TV.9!E14)</f>
        <v>0</v>
      </c>
      <c r="G25" s="49">
        <f>F25*(1+TV.9!F14)</f>
        <v>0</v>
      </c>
      <c r="H25" s="50">
        <f t="shared" ref="H25:H26" si="0">SUM(C25:G25)</f>
        <v>0</v>
      </c>
      <c r="I25" s="13"/>
    </row>
    <row r="26" spans="2:9" x14ac:dyDescent="0.25">
      <c r="B26" s="11" t="s">
        <v>83</v>
      </c>
      <c r="C26" s="49">
        <f>(C33*C15)+(C17*((C33)*0.25))+(C18*((C33)*0.25))+(C19*((C33)*0.25))+(C20*((C33)*0.25))</f>
        <v>0</v>
      </c>
      <c r="D26" s="49">
        <f>C26*(1+TV.9!C14)</f>
        <v>0</v>
      </c>
      <c r="E26" s="49">
        <f>D26*(1+TV.9!D14)</f>
        <v>0</v>
      </c>
      <c r="F26" s="49">
        <f>E26*(1+TV.9!E14)</f>
        <v>0</v>
      </c>
      <c r="G26" s="49">
        <f>F26*(1+TV.9!F14)</f>
        <v>0</v>
      </c>
      <c r="H26" s="50">
        <f t="shared" si="0"/>
        <v>0</v>
      </c>
      <c r="I26" s="13"/>
    </row>
    <row r="27" spans="2:9" ht="15.75" thickBot="1" x14ac:dyDescent="0.3">
      <c r="B27" s="13"/>
      <c r="C27" s="53">
        <f>SUM(C24:C26)</f>
        <v>0</v>
      </c>
      <c r="D27" s="53">
        <f t="shared" ref="D27:H27" si="1">SUM(D24:D26)</f>
        <v>0</v>
      </c>
      <c r="E27" s="53">
        <f t="shared" si="1"/>
        <v>0</v>
      </c>
      <c r="F27" s="53">
        <f t="shared" si="1"/>
        <v>0</v>
      </c>
      <c r="G27" s="53">
        <f t="shared" si="1"/>
        <v>0</v>
      </c>
      <c r="H27" s="53">
        <f t="shared" si="1"/>
        <v>0</v>
      </c>
      <c r="I27" s="13"/>
    </row>
    <row r="28" spans="2:9" ht="15.75" thickTop="1" x14ac:dyDescent="0.25">
      <c r="B28" s="13"/>
      <c r="C28" s="13"/>
      <c r="D28" s="13"/>
      <c r="E28" s="23"/>
      <c r="F28" s="14"/>
      <c r="G28" s="14"/>
      <c r="H28" s="14"/>
      <c r="I28" s="13"/>
    </row>
    <row r="29" spans="2:9" x14ac:dyDescent="0.25">
      <c r="B29" s="13"/>
      <c r="C29" s="13"/>
      <c r="D29" s="13"/>
      <c r="E29" s="23"/>
      <c r="F29" s="14"/>
      <c r="G29" s="14"/>
      <c r="H29" s="14"/>
      <c r="I29" s="13"/>
    </row>
    <row r="30" spans="2:9" x14ac:dyDescent="0.25">
      <c r="B30" s="14" t="s">
        <v>96</v>
      </c>
      <c r="C30" s="12" t="s">
        <v>90</v>
      </c>
      <c r="D30" s="12" t="s">
        <v>91</v>
      </c>
      <c r="E30" s="12" t="s">
        <v>92</v>
      </c>
      <c r="F30" s="12" t="s">
        <v>93</v>
      </c>
      <c r="G30" s="12" t="s">
        <v>94</v>
      </c>
      <c r="H30" s="12" t="s">
        <v>95</v>
      </c>
      <c r="I30" s="13"/>
    </row>
    <row r="31" spans="2:9" x14ac:dyDescent="0.25">
      <c r="B31" s="11" t="s">
        <v>81</v>
      </c>
      <c r="C31" s="73">
        <v>95029642.068720236</v>
      </c>
      <c r="D31" s="73">
        <f t="shared" ref="D31:G33" si="2">C31*1.1</f>
        <v>104532606.27559227</v>
      </c>
      <c r="E31" s="73">
        <f t="shared" si="2"/>
        <v>114985866.9031515</v>
      </c>
      <c r="F31" s="73">
        <f t="shared" si="2"/>
        <v>126484453.59346665</v>
      </c>
      <c r="G31" s="73">
        <f t="shared" si="2"/>
        <v>139132898.95281333</v>
      </c>
      <c r="H31" s="58">
        <f>SUM(C31:G31)</f>
        <v>580165467.79374397</v>
      </c>
      <c r="I31" s="13"/>
    </row>
    <row r="32" spans="2:9" x14ac:dyDescent="0.25">
      <c r="B32" s="11" t="s">
        <v>82</v>
      </c>
      <c r="C32" s="73">
        <v>396322178.85814518</v>
      </c>
      <c r="D32" s="73">
        <f t="shared" si="2"/>
        <v>435954396.74395972</v>
      </c>
      <c r="E32" s="73">
        <f t="shared" si="2"/>
        <v>479549836.41835576</v>
      </c>
      <c r="F32" s="73">
        <f t="shared" si="2"/>
        <v>527504820.06019139</v>
      </c>
      <c r="G32" s="73">
        <f t="shared" si="2"/>
        <v>580255302.06621063</v>
      </c>
      <c r="H32" s="58">
        <f t="shared" ref="H32:H33" si="3">SUM(C32:G32)</f>
        <v>2419586534.1468625</v>
      </c>
      <c r="I32" s="13"/>
    </row>
    <row r="33" spans="2:9" x14ac:dyDescent="0.25">
      <c r="B33" s="11" t="s">
        <v>83</v>
      </c>
      <c r="C33" s="73">
        <v>4545460458.1402779</v>
      </c>
      <c r="D33" s="73">
        <f t="shared" si="2"/>
        <v>5000006503.9543056</v>
      </c>
      <c r="E33" s="73">
        <f t="shared" si="2"/>
        <v>5500007154.3497362</v>
      </c>
      <c r="F33" s="73">
        <f t="shared" si="2"/>
        <v>6050007869.7847099</v>
      </c>
      <c r="G33" s="73">
        <f t="shared" si="2"/>
        <v>6655008656.7631817</v>
      </c>
      <c r="H33" s="58">
        <f t="shared" si="3"/>
        <v>27750490642.99221</v>
      </c>
      <c r="I33" s="13"/>
    </row>
    <row r="34" spans="2:9" ht="15.75" thickBot="1" x14ac:dyDescent="0.3">
      <c r="B34" s="13"/>
      <c r="C34" s="57">
        <f t="shared" ref="C34:H34" si="4">SUM(C31:C33)</f>
        <v>5036812279.0671434</v>
      </c>
      <c r="D34" s="57">
        <f>SUM(D31:D33)</f>
        <v>5540493506.9738579</v>
      </c>
      <c r="E34" s="57">
        <f t="shared" si="4"/>
        <v>6094542857.6712437</v>
      </c>
      <c r="F34" s="57">
        <f t="shared" si="4"/>
        <v>6703997143.4383678</v>
      </c>
      <c r="G34" s="57">
        <f t="shared" si="4"/>
        <v>7374396857.7822056</v>
      </c>
      <c r="H34" s="57">
        <f t="shared" si="4"/>
        <v>30750242644.932816</v>
      </c>
      <c r="I34" s="13"/>
    </row>
    <row r="35" spans="2:9" ht="15.75" thickTop="1" x14ac:dyDescent="0.25">
      <c r="B35" s="13"/>
      <c r="C35" s="13"/>
      <c r="D35" s="13"/>
      <c r="E35" s="23"/>
      <c r="F35" s="14"/>
      <c r="G35" s="14"/>
      <c r="H35" s="14"/>
      <c r="I35" s="13"/>
    </row>
    <row r="36" spans="2:9" x14ac:dyDescent="0.25">
      <c r="B36" s="22" t="s">
        <v>100</v>
      </c>
      <c r="C36" s="13"/>
      <c r="D36" s="13"/>
      <c r="E36" s="23"/>
      <c r="F36" s="41"/>
      <c r="G36" s="41"/>
      <c r="H36" s="41"/>
      <c r="I36" s="13"/>
    </row>
    <row r="37" spans="2:9" x14ac:dyDescent="0.25">
      <c r="B37" s="112" t="s">
        <v>101</v>
      </c>
      <c r="C37" s="112"/>
      <c r="D37" s="112"/>
      <c r="E37" s="112"/>
      <c r="F37" s="112"/>
      <c r="G37" s="112"/>
      <c r="H37" s="112"/>
      <c r="I37" s="13"/>
    </row>
    <row r="38" spans="2:9" x14ac:dyDescent="0.25">
      <c r="B38" s="113" t="s">
        <v>102</v>
      </c>
      <c r="C38" s="113"/>
      <c r="D38" s="113"/>
      <c r="E38" s="113"/>
      <c r="F38" s="113"/>
      <c r="G38" s="113"/>
      <c r="H38" s="113"/>
      <c r="I38" s="13"/>
    </row>
    <row r="39" spans="2:9" x14ac:dyDescent="0.25">
      <c r="B39" s="47" t="s">
        <v>103</v>
      </c>
      <c r="C39" s="47"/>
      <c r="D39" s="13"/>
      <c r="E39" s="23"/>
      <c r="F39" s="13"/>
      <c r="G39" s="13"/>
      <c r="H39" s="13"/>
      <c r="I39" s="13"/>
    </row>
    <row r="40" spans="2:9" x14ac:dyDescent="0.25">
      <c r="B40" s="47" t="s">
        <v>104</v>
      </c>
      <c r="C40" s="47"/>
      <c r="D40" s="13"/>
      <c r="E40" s="23"/>
      <c r="F40" s="13"/>
      <c r="G40" s="13"/>
      <c r="H40" s="13"/>
      <c r="I40" s="13"/>
    </row>
    <row r="41" spans="2:9" x14ac:dyDescent="0.25">
      <c r="B41" s="47" t="s">
        <v>105</v>
      </c>
      <c r="C41" s="47"/>
      <c r="D41" s="13"/>
      <c r="E41" s="23"/>
      <c r="F41" s="13"/>
      <c r="G41" s="13"/>
      <c r="H41" s="13"/>
      <c r="I41" s="13"/>
    </row>
    <row r="42" spans="2:9" x14ac:dyDescent="0.25">
      <c r="B42" s="47" t="s">
        <v>106</v>
      </c>
      <c r="C42" s="47"/>
      <c r="D42" s="13"/>
      <c r="E42" s="23"/>
      <c r="F42" s="13"/>
      <c r="G42" s="13"/>
      <c r="H42" s="13"/>
      <c r="I42" s="13"/>
    </row>
    <row r="43" spans="2:9" x14ac:dyDescent="0.25">
      <c r="B43" s="112" t="s">
        <v>166</v>
      </c>
      <c r="C43" s="112"/>
      <c r="D43" s="112"/>
      <c r="E43" s="112"/>
      <c r="F43" s="112"/>
      <c r="G43" s="112"/>
      <c r="H43" s="112"/>
      <c r="I43" s="13"/>
    </row>
    <row r="44" spans="2:9" x14ac:dyDescent="0.25">
      <c r="B44" s="88" t="s">
        <v>173</v>
      </c>
      <c r="C44" s="88"/>
      <c r="D44" s="88"/>
      <c r="E44" s="88"/>
      <c r="F44" s="88"/>
      <c r="G44" s="88"/>
      <c r="H44" s="88"/>
      <c r="I44" s="13"/>
    </row>
    <row r="45" spans="2:9" ht="36" customHeight="1" x14ac:dyDescent="0.25">
      <c r="B45" s="111" t="s">
        <v>174</v>
      </c>
      <c r="C45" s="111"/>
      <c r="D45" s="111"/>
      <c r="E45" s="111"/>
      <c r="F45" s="111"/>
      <c r="G45" s="111"/>
      <c r="H45" s="111"/>
      <c r="I45" s="13"/>
    </row>
    <row r="46" spans="2:9" x14ac:dyDescent="0.25">
      <c r="B46" s="112" t="s">
        <v>175</v>
      </c>
      <c r="C46" s="112"/>
      <c r="D46" s="112"/>
      <c r="E46" s="112"/>
      <c r="F46" s="112"/>
      <c r="G46" s="112"/>
      <c r="H46" s="112"/>
    </row>
    <row r="49" spans="4:4" x14ac:dyDescent="0.25">
      <c r="D49" s="75"/>
    </row>
    <row r="50" spans="4:4" x14ac:dyDescent="0.25">
      <c r="D50" s="75"/>
    </row>
    <row r="51" spans="4:4" x14ac:dyDescent="0.25">
      <c r="D51" s="75"/>
    </row>
  </sheetData>
  <sheetProtection algorithmName="SHA-512" hashValue="7FynU5qYJW35uQ0ueT1RS1MU5giEKvolEQdRDkgO5SaFSdIwQarind1nnvcDZ2r187BpF0QmkJM1dIyR83X/Sw==" saltValue="/H98NWi5/zYB2yk0fFHGvw==" spinCount="100000" sheet="1" objects="1" scenarios="1"/>
  <mergeCells count="9">
    <mergeCell ref="B38:H38"/>
    <mergeCell ref="B43:H43"/>
    <mergeCell ref="B45:H45"/>
    <mergeCell ref="B46:H46"/>
    <mergeCell ref="C3:D3"/>
    <mergeCell ref="C4:D4"/>
    <mergeCell ref="C5:D5"/>
    <mergeCell ref="C6:D6"/>
    <mergeCell ref="B37:H37"/>
  </mergeCells>
  <conditionalFormatting sqref="B37:B38 I37:I38 B39:I42 I43:I45">
    <cfRule type="expression" dxfId="23" priority="5">
      <formula>CELL("protect",B37)=0</formula>
    </cfRule>
  </conditionalFormatting>
  <conditionalFormatting sqref="B43:B46">
    <cfRule type="expression" dxfId="22" priority="1">
      <formula>CELL("protect",B43)=0</formula>
    </cfRule>
  </conditionalFormatting>
  <conditionalFormatting sqref="B3:I36">
    <cfRule type="expression" dxfId="21" priority="2">
      <formula>CELL("protect",B3)=0</formula>
    </cfRule>
  </conditionalFormatting>
  <dataValidations count="1">
    <dataValidation type="decimal" allowBlank="1" showInputMessage="1" showErrorMessage="1" sqref="C13:C15 C17:C20" xr:uid="{D8DE2039-BA8A-44B6-A8B6-5EF04913555B}">
      <formula1>0</formula1>
      <formula2>9999999999999990</formula2>
    </dataValidation>
  </dataValidations>
  <pageMargins left="0.25" right="0.25" top="0.75" bottom="0.75" header="0.3" footer="0.3"/>
  <pageSetup paperSize="9" scale="69" orientation="landscape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AEED2-ACF3-4620-BBED-6E54A557DACF}">
  <sheetPr>
    <tabColor theme="4" tint="0.39997558519241921"/>
    <pageSetUpPr fitToPage="1"/>
  </sheetPr>
  <dimension ref="B3:H48"/>
  <sheetViews>
    <sheetView view="pageBreakPreview" topLeftCell="A24" zoomScale="60" zoomScaleNormal="100" workbookViewId="0">
      <selection activeCell="H35" sqref="H35"/>
    </sheetView>
  </sheetViews>
  <sheetFormatPr defaultColWidth="9.140625" defaultRowHeight="15" x14ac:dyDescent="0.25"/>
  <cols>
    <col min="1" max="1" width="3.5703125" style="67" customWidth="1"/>
    <col min="2" max="2" width="31.140625" style="67" customWidth="1"/>
    <col min="3" max="3" width="25.140625" style="67" customWidth="1"/>
    <col min="4" max="4" width="23.28515625" style="67" bestFit="1" customWidth="1"/>
    <col min="5" max="5" width="22.5703125" style="67" bestFit="1" customWidth="1"/>
    <col min="6" max="7" width="23" style="67" bestFit="1" customWidth="1"/>
    <col min="8" max="8" width="25.85546875" style="67" customWidth="1"/>
    <col min="9" max="16384" width="9.140625" style="67"/>
  </cols>
  <sheetData>
    <row r="3" spans="2:7" x14ac:dyDescent="0.25">
      <c r="B3" s="11" t="s">
        <v>9</v>
      </c>
      <c r="C3" s="106" t="str">
        <f>'Cover Sheet'!C9</f>
        <v>RFP 04/2025</v>
      </c>
      <c r="D3" s="106"/>
      <c r="E3" s="13"/>
      <c r="F3" s="14" t="s">
        <v>10</v>
      </c>
      <c r="G3" s="12" t="str">
        <f>Index!B18</f>
        <v>TV.5</v>
      </c>
    </row>
    <row r="4" spans="2:7" x14ac:dyDescent="0.25">
      <c r="B4" s="11" t="s">
        <v>12</v>
      </c>
      <c r="C4" s="106" t="str">
        <f>'Cover Sheet'!C11</f>
        <v>Network Carrier and Infrastructure Services</v>
      </c>
      <c r="D4" s="106"/>
      <c r="E4" s="23"/>
      <c r="F4" s="13"/>
      <c r="G4" s="13"/>
    </row>
    <row r="5" spans="2:7" x14ac:dyDescent="0.25">
      <c r="B5" s="15" t="s">
        <v>13</v>
      </c>
      <c r="C5" s="106" t="str">
        <f>'Cover Sheet'!C13</f>
        <v>Tower V: Voice Carrier Services</v>
      </c>
      <c r="D5" s="106"/>
      <c r="E5" s="23"/>
      <c r="F5" s="13"/>
      <c r="G5" s="13"/>
    </row>
    <row r="6" spans="2:7" x14ac:dyDescent="0.25">
      <c r="B6" s="11" t="s">
        <v>14</v>
      </c>
      <c r="C6" s="106" t="str">
        <f>'Cover Sheet'!C15</f>
        <v>COMPANY XYZ</v>
      </c>
      <c r="D6" s="106"/>
      <c r="E6" s="23"/>
      <c r="F6" s="13"/>
      <c r="G6" s="13"/>
    </row>
    <row r="7" spans="2:7" x14ac:dyDescent="0.25">
      <c r="B7" s="13"/>
      <c r="C7" s="28"/>
      <c r="D7" s="28"/>
      <c r="E7" s="28"/>
      <c r="F7" s="28"/>
      <c r="G7" s="13"/>
    </row>
    <row r="10" spans="2:7" ht="18.75" x14ac:dyDescent="0.3">
      <c r="B10" s="16" t="str">
        <f>"Template " &amp;G3&amp;" - "&amp;Index!C18</f>
        <v>Template TV.5 - Preferred Outbound Call Charges</v>
      </c>
      <c r="C10" s="16"/>
    </row>
    <row r="11" spans="2:7" x14ac:dyDescent="0.25">
      <c r="B11" s="13"/>
      <c r="C11" s="28"/>
    </row>
    <row r="12" spans="2:7" x14ac:dyDescent="0.25">
      <c r="B12" s="13"/>
      <c r="C12" s="13"/>
    </row>
    <row r="13" spans="2:7" ht="25.5" x14ac:dyDescent="0.25">
      <c r="B13" s="27" t="s">
        <v>98</v>
      </c>
      <c r="C13" s="29" t="s">
        <v>80</v>
      </c>
    </row>
    <row r="14" spans="2:7" x14ac:dyDescent="0.25">
      <c r="B14" s="11" t="s">
        <v>81</v>
      </c>
      <c r="C14" s="100"/>
    </row>
    <row r="15" spans="2:7" x14ac:dyDescent="0.25">
      <c r="B15" s="11" t="s">
        <v>82</v>
      </c>
      <c r="C15" s="100"/>
    </row>
    <row r="16" spans="2:7" x14ac:dyDescent="0.25">
      <c r="B16" s="11" t="s">
        <v>83</v>
      </c>
      <c r="C16" s="100"/>
    </row>
    <row r="17" spans="2:8" x14ac:dyDescent="0.25">
      <c r="B17" s="11" t="s">
        <v>84</v>
      </c>
      <c r="C17" s="39"/>
    </row>
    <row r="18" spans="2:8" x14ac:dyDescent="0.25">
      <c r="B18" s="11" t="s">
        <v>85</v>
      </c>
      <c r="C18" s="100"/>
    </row>
    <row r="19" spans="2:8" x14ac:dyDescent="0.25">
      <c r="B19" s="11" t="s">
        <v>86</v>
      </c>
      <c r="C19" s="100"/>
    </row>
    <row r="20" spans="2:8" x14ac:dyDescent="0.25">
      <c r="B20" s="11" t="s">
        <v>87</v>
      </c>
      <c r="C20" s="100"/>
    </row>
    <row r="21" spans="2:8" x14ac:dyDescent="0.25">
      <c r="B21" s="11" t="s">
        <v>88</v>
      </c>
      <c r="C21" s="100"/>
    </row>
    <row r="24" spans="2:8" x14ac:dyDescent="0.25">
      <c r="B24" s="14" t="s">
        <v>89</v>
      </c>
      <c r="C24" s="65" t="s">
        <v>90</v>
      </c>
      <c r="D24" s="65" t="s">
        <v>91</v>
      </c>
      <c r="E24" s="65" t="s">
        <v>92</v>
      </c>
      <c r="F24" s="65" t="s">
        <v>93</v>
      </c>
      <c r="G24" s="65" t="s">
        <v>94</v>
      </c>
      <c r="H24" s="65" t="s">
        <v>95</v>
      </c>
    </row>
    <row r="25" spans="2:8" x14ac:dyDescent="0.25">
      <c r="B25" s="11" t="s">
        <v>81</v>
      </c>
      <c r="C25" s="49">
        <f>(C32*C14)</f>
        <v>0</v>
      </c>
      <c r="D25" s="49">
        <f>C25*(1+TV.9!C14)</f>
        <v>0</v>
      </c>
      <c r="E25" s="49">
        <f>D25*(1+TV.9!D14)</f>
        <v>0</v>
      </c>
      <c r="F25" s="49">
        <f>E25*(1+TV.9!E14)</f>
        <v>0</v>
      </c>
      <c r="G25" s="49">
        <f>F25*(1+TV.9!F14)</f>
        <v>0</v>
      </c>
      <c r="H25" s="50">
        <f>SUM(C25:G25)</f>
        <v>0</v>
      </c>
    </row>
    <row r="26" spans="2:8" x14ac:dyDescent="0.25">
      <c r="B26" s="11" t="s">
        <v>82</v>
      </c>
      <c r="C26" s="49">
        <f>(C33*C15)</f>
        <v>0</v>
      </c>
      <c r="D26" s="49">
        <f>C26*(1+TV.9!C14)</f>
        <v>0</v>
      </c>
      <c r="E26" s="49">
        <f>D26*(1+TV.9!D14)</f>
        <v>0</v>
      </c>
      <c r="F26" s="49">
        <f>E26*(1+TV.9!E14)</f>
        <v>0</v>
      </c>
      <c r="G26" s="49">
        <f>F26*(1+TV.9!F14)</f>
        <v>0</v>
      </c>
      <c r="H26" s="50">
        <f t="shared" ref="H26:H27" si="0">SUM(C26:G26)</f>
        <v>0</v>
      </c>
    </row>
    <row r="27" spans="2:8" x14ac:dyDescent="0.25">
      <c r="B27" s="11" t="s">
        <v>83</v>
      </c>
      <c r="C27" s="49">
        <f>(C34*C16)+(C18*((C34)*0.25))+(C19*((C34)*0.25))+(C20*((C34)*0.25))+(C21*((C34)*0.25))</f>
        <v>0</v>
      </c>
      <c r="D27" s="49">
        <f>C27*(1+TV.9!C14)</f>
        <v>0</v>
      </c>
      <c r="E27" s="49">
        <f>D27*(1+TV.9!D14)</f>
        <v>0</v>
      </c>
      <c r="F27" s="49">
        <f>E27*(1+TV.9!E14)</f>
        <v>0</v>
      </c>
      <c r="G27" s="49">
        <f>F27*(1+TV.9!F14)</f>
        <v>0</v>
      </c>
      <c r="H27" s="50">
        <f t="shared" si="0"/>
        <v>0</v>
      </c>
    </row>
    <row r="28" spans="2:8" x14ac:dyDescent="0.25">
      <c r="B28" s="13"/>
      <c r="C28" s="53">
        <f>SUM(C25:C27)</f>
        <v>0</v>
      </c>
      <c r="D28" s="53">
        <f t="shared" ref="D28:H28" si="1">SUM(D25:D27)</f>
        <v>0</v>
      </c>
      <c r="E28" s="53">
        <f t="shared" si="1"/>
        <v>0</v>
      </c>
      <c r="F28" s="53">
        <f t="shared" si="1"/>
        <v>0</v>
      </c>
      <c r="G28" s="53">
        <f t="shared" si="1"/>
        <v>0</v>
      </c>
      <c r="H28" s="53">
        <f t="shared" si="1"/>
        <v>0</v>
      </c>
    </row>
    <row r="29" spans="2:8" x14ac:dyDescent="0.25">
      <c r="B29" s="13"/>
      <c r="C29" s="51"/>
      <c r="D29" s="51"/>
      <c r="E29" s="51"/>
      <c r="F29" s="52"/>
      <c r="G29" s="52"/>
      <c r="H29" s="52"/>
    </row>
    <row r="30" spans="2:8" x14ac:dyDescent="0.25">
      <c r="B30" s="13"/>
      <c r="C30" s="13"/>
      <c r="D30" s="13"/>
      <c r="E30" s="23"/>
      <c r="F30" s="14"/>
      <c r="G30" s="14"/>
      <c r="H30" s="14"/>
    </row>
    <row r="31" spans="2:8" x14ac:dyDescent="0.25">
      <c r="B31" s="14" t="s">
        <v>96</v>
      </c>
      <c r="C31" s="65" t="s">
        <v>90</v>
      </c>
      <c r="D31" s="65" t="s">
        <v>91</v>
      </c>
      <c r="E31" s="65" t="s">
        <v>92</v>
      </c>
      <c r="F31" s="65" t="s">
        <v>93</v>
      </c>
      <c r="G31" s="65" t="s">
        <v>94</v>
      </c>
      <c r="H31" s="65" t="s">
        <v>95</v>
      </c>
    </row>
    <row r="32" spans="2:8" x14ac:dyDescent="0.25">
      <c r="B32" s="11" t="s">
        <v>81</v>
      </c>
      <c r="C32" s="83">
        <f>525250000</f>
        <v>525250000</v>
      </c>
      <c r="D32" s="83">
        <f>C32*1.1</f>
        <v>577775000</v>
      </c>
      <c r="E32" s="83">
        <f>D32*1.1</f>
        <v>635552500</v>
      </c>
      <c r="F32" s="83">
        <f t="shared" ref="F32:G34" si="2">E32*1.1</f>
        <v>699107750</v>
      </c>
      <c r="G32" s="83">
        <f t="shared" si="2"/>
        <v>769018525.00000012</v>
      </c>
      <c r="H32" s="58">
        <f>SUM(C32:G32)</f>
        <v>3206703775</v>
      </c>
    </row>
    <row r="33" spans="2:8" x14ac:dyDescent="0.25">
      <c r="B33" s="11" t="s">
        <v>82</v>
      </c>
      <c r="C33" s="83">
        <f>850250000</f>
        <v>850250000</v>
      </c>
      <c r="D33" s="83">
        <f t="shared" ref="D33:G35" si="3">C33*1.1</f>
        <v>935275000.00000012</v>
      </c>
      <c r="E33" s="83">
        <f t="shared" si="3"/>
        <v>1028802500.0000002</v>
      </c>
      <c r="F33" s="83">
        <f t="shared" si="2"/>
        <v>1131682750.0000002</v>
      </c>
      <c r="G33" s="83">
        <f t="shared" si="2"/>
        <v>1244851025.0000005</v>
      </c>
      <c r="H33" s="58">
        <f t="shared" ref="H33:H35" si="4">SUM(C33:G33)</f>
        <v>5190861275</v>
      </c>
    </row>
    <row r="34" spans="2:8" x14ac:dyDescent="0.25">
      <c r="B34" s="11" t="s">
        <v>83</v>
      </c>
      <c r="C34" s="83">
        <f>1550250000</f>
        <v>1550250000</v>
      </c>
      <c r="D34" s="83">
        <f t="shared" si="3"/>
        <v>1705275000.0000002</v>
      </c>
      <c r="E34" s="83">
        <f t="shared" si="3"/>
        <v>1875802500.0000005</v>
      </c>
      <c r="F34" s="83">
        <f t="shared" si="2"/>
        <v>2063382750.0000007</v>
      </c>
      <c r="G34" s="83">
        <f t="shared" si="2"/>
        <v>2269721025.000001</v>
      </c>
      <c r="H34" s="58">
        <f t="shared" si="4"/>
        <v>9464431275.0000019</v>
      </c>
    </row>
    <row r="35" spans="2:8" ht="15.75" thickBot="1" x14ac:dyDescent="0.3">
      <c r="B35" s="13"/>
      <c r="C35" s="57">
        <f>SUM(C32:C34)</f>
        <v>2925750000</v>
      </c>
      <c r="D35" s="57">
        <f>SUM(D32:D34)</f>
        <v>3218325000</v>
      </c>
      <c r="E35" s="82">
        <f t="shared" si="3"/>
        <v>3540157500.0000005</v>
      </c>
      <c r="F35" s="82">
        <f t="shared" si="3"/>
        <v>3894173250.000001</v>
      </c>
      <c r="G35" s="82">
        <f t="shared" si="3"/>
        <v>4283590575.0000014</v>
      </c>
      <c r="H35" s="84">
        <f t="shared" si="4"/>
        <v>17861996325</v>
      </c>
    </row>
    <row r="36" spans="2:8" ht="15.75" thickTop="1" x14ac:dyDescent="0.25"/>
    <row r="38" spans="2:8" x14ac:dyDescent="0.25">
      <c r="B38" s="22" t="s">
        <v>100</v>
      </c>
      <c r="C38" s="13"/>
      <c r="D38" s="13"/>
      <c r="E38" s="23"/>
      <c r="F38" s="41"/>
    </row>
    <row r="39" spans="2:8" x14ac:dyDescent="0.25">
      <c r="B39" s="13" t="s">
        <v>101</v>
      </c>
      <c r="C39" s="13"/>
      <c r="D39" s="13"/>
      <c r="E39" s="23">
        <v>0.33416145836539196</v>
      </c>
      <c r="F39" s="41"/>
    </row>
    <row r="40" spans="2:8" x14ac:dyDescent="0.25">
      <c r="B40" s="13" t="s">
        <v>102</v>
      </c>
      <c r="C40" s="13"/>
      <c r="D40" s="13"/>
      <c r="E40" s="23"/>
      <c r="F40" s="41"/>
    </row>
    <row r="41" spans="2:8" x14ac:dyDescent="0.25">
      <c r="B41" s="47" t="s">
        <v>103</v>
      </c>
      <c r="C41" s="47"/>
      <c r="D41" s="13"/>
      <c r="E41" s="23"/>
      <c r="F41" s="13"/>
    </row>
    <row r="42" spans="2:8" x14ac:dyDescent="0.25">
      <c r="B42" s="47" t="s">
        <v>104</v>
      </c>
      <c r="C42" s="47"/>
      <c r="D42" s="13"/>
      <c r="E42" s="23"/>
      <c r="F42" s="13"/>
    </row>
    <row r="43" spans="2:8" x14ac:dyDescent="0.25">
      <c r="B43" s="47" t="s">
        <v>105</v>
      </c>
      <c r="C43" s="47"/>
      <c r="D43" s="13"/>
      <c r="E43" s="23"/>
      <c r="F43" s="13"/>
    </row>
    <row r="44" spans="2:8" x14ac:dyDescent="0.25">
      <c r="B44" s="47" t="s">
        <v>106</v>
      </c>
      <c r="C44" s="47"/>
      <c r="D44" s="13"/>
      <c r="E44" s="23"/>
      <c r="F44" s="13"/>
    </row>
    <row r="45" spans="2:8" x14ac:dyDescent="0.25">
      <c r="B45" s="13" t="s">
        <v>108</v>
      </c>
      <c r="C45" s="13"/>
      <c r="D45" s="13"/>
      <c r="E45" s="48"/>
      <c r="F45" s="13"/>
    </row>
    <row r="46" spans="2:8" x14ac:dyDescent="0.25">
      <c r="B46" s="88" t="s">
        <v>173</v>
      </c>
      <c r="C46" s="13"/>
      <c r="D46" s="13"/>
      <c r="E46" s="48"/>
      <c r="F46" s="13"/>
    </row>
    <row r="47" spans="2:8" x14ac:dyDescent="0.25">
      <c r="B47" s="14" t="s">
        <v>174</v>
      </c>
    </row>
    <row r="48" spans="2:8" x14ac:dyDescent="0.25">
      <c r="B48" s="13" t="s">
        <v>175</v>
      </c>
    </row>
  </sheetData>
  <sheetProtection algorithmName="SHA-512" hashValue="Ei9zgVLJM6Tw8v5suKqeTn/04s/YYvnz+I2AHAmBbxJinRw2ohwBYzWu9agUucSjkCVfmXWuYIkeBEB7sBvZpw==" saltValue="XqXqOc6jblnE4c9jEnBSag==" spinCount="100000" sheet="1" objects="1" scenarios="1"/>
  <mergeCells count="4">
    <mergeCell ref="C3:D3"/>
    <mergeCell ref="C4:D4"/>
    <mergeCell ref="C5:D5"/>
    <mergeCell ref="C6:D6"/>
  </mergeCells>
  <conditionalFormatting sqref="B46:B48">
    <cfRule type="expression" dxfId="20" priority="1">
      <formula>CELL("protect",B46)=0</formula>
    </cfRule>
  </conditionalFormatting>
  <conditionalFormatting sqref="B10:C21">
    <cfRule type="expression" dxfId="19" priority="2">
      <formula>CELL("protect",B10)=0</formula>
    </cfRule>
  </conditionalFormatting>
  <conditionalFormatting sqref="B38:F45 C46:F46">
    <cfRule type="expression" dxfId="18" priority="8">
      <formula>CELL("protect",B38)=0</formula>
    </cfRule>
  </conditionalFormatting>
  <conditionalFormatting sqref="B3:G7">
    <cfRule type="expression" dxfId="17" priority="17">
      <formula>CELL("protect",B3)=0</formula>
    </cfRule>
  </conditionalFormatting>
  <conditionalFormatting sqref="B24:H35">
    <cfRule type="expression" dxfId="16" priority="6">
      <formula>CELL("protect",B24)=0</formula>
    </cfRule>
  </conditionalFormatting>
  <dataValidations count="1">
    <dataValidation type="decimal" allowBlank="1" showInputMessage="1" showErrorMessage="1" sqref="C14:C16 C18:C21" xr:uid="{9FE64E47-DB18-4A94-A09E-4BDF425CE676}">
      <formula1>0</formula1>
      <formula2>9999999999999990</formula2>
    </dataValidation>
  </dataValidations>
  <pageMargins left="0.25" right="0.25" top="0.75" bottom="0.75" header="0.3" footer="0.3"/>
  <pageSetup paperSize="9" scale="6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FD252-3B71-4130-9470-3AAB281C94F7}">
  <sheetPr>
    <tabColor theme="4" tint="0.39997558519241921"/>
    <pageSetUpPr fitToPage="1"/>
  </sheetPr>
  <dimension ref="B3:H58"/>
  <sheetViews>
    <sheetView view="pageBreakPreview" topLeftCell="A31" zoomScale="60" zoomScaleNormal="100" workbookViewId="0">
      <selection activeCell="F50" sqref="F50"/>
    </sheetView>
  </sheetViews>
  <sheetFormatPr defaultColWidth="9.140625" defaultRowHeight="15" x14ac:dyDescent="0.25"/>
  <cols>
    <col min="1" max="1" width="3.85546875" style="67" customWidth="1"/>
    <col min="2" max="2" width="31.140625" style="67" customWidth="1"/>
    <col min="3" max="3" width="25.28515625" style="67" customWidth="1"/>
    <col min="4" max="4" width="24.140625" style="67" customWidth="1"/>
    <col min="5" max="5" width="23.7109375" style="67" customWidth="1"/>
    <col min="6" max="6" width="23.85546875" style="67" customWidth="1"/>
    <col min="7" max="7" width="24.140625" style="67" customWidth="1"/>
    <col min="8" max="8" width="27" style="67" customWidth="1"/>
    <col min="9" max="16384" width="9.140625" style="67"/>
  </cols>
  <sheetData>
    <row r="3" spans="2:7" x14ac:dyDescent="0.25">
      <c r="B3" s="11" t="s">
        <v>9</v>
      </c>
      <c r="C3" s="106" t="str">
        <f>'Cover Sheet'!C9</f>
        <v>RFP 04/2025</v>
      </c>
      <c r="D3" s="106"/>
      <c r="E3" s="13"/>
      <c r="F3" s="14" t="s">
        <v>10</v>
      </c>
      <c r="G3" s="12" t="str">
        <f>Index!B19</f>
        <v>TV.6</v>
      </c>
    </row>
    <row r="4" spans="2:7" x14ac:dyDescent="0.25">
      <c r="B4" s="11" t="s">
        <v>12</v>
      </c>
      <c r="C4" s="106" t="str">
        <f>'Cover Sheet'!C11</f>
        <v>Network Carrier and Infrastructure Services</v>
      </c>
      <c r="D4" s="106"/>
      <c r="E4" s="23"/>
      <c r="F4" s="13"/>
      <c r="G4" s="13"/>
    </row>
    <row r="5" spans="2:7" x14ac:dyDescent="0.25">
      <c r="B5" s="15" t="s">
        <v>13</v>
      </c>
      <c r="C5" s="106" t="str">
        <f>'Cover Sheet'!C13</f>
        <v>Tower V: Voice Carrier Services</v>
      </c>
      <c r="D5" s="106"/>
      <c r="E5" s="23"/>
      <c r="F5" s="13"/>
      <c r="G5" s="13"/>
    </row>
    <row r="6" spans="2:7" x14ac:dyDescent="0.25">
      <c r="B6" s="11" t="s">
        <v>14</v>
      </c>
      <c r="C6" s="106" t="str">
        <f>'Cover Sheet'!C15</f>
        <v>COMPANY XYZ</v>
      </c>
      <c r="D6" s="106"/>
      <c r="E6" s="23"/>
      <c r="F6" s="13"/>
      <c r="G6" s="13"/>
    </row>
    <row r="7" spans="2:7" x14ac:dyDescent="0.25">
      <c r="B7" s="13"/>
      <c r="C7" s="28"/>
      <c r="D7" s="28"/>
      <c r="E7" s="28"/>
      <c r="F7" s="28"/>
      <c r="G7" s="13"/>
    </row>
    <row r="8" spans="2:7" ht="18.75" x14ac:dyDescent="0.3">
      <c r="B8" s="16" t="str">
        <f>"Template " &amp;G3&amp;" - "&amp;Index!C19</f>
        <v>Template TV.6 - Microsoft Teams Calling</v>
      </c>
      <c r="C8" s="16"/>
    </row>
    <row r="9" spans="2:7" x14ac:dyDescent="0.25">
      <c r="B9" s="13"/>
      <c r="C9" s="28"/>
    </row>
    <row r="10" spans="2:7" ht="15.75" x14ac:dyDescent="0.25">
      <c r="B10" s="66" t="s">
        <v>141</v>
      </c>
      <c r="C10" s="62" t="s">
        <v>143</v>
      </c>
      <c r="D10" s="76" t="s">
        <v>144</v>
      </c>
      <c r="E10" s="76" t="s">
        <v>66</v>
      </c>
    </row>
    <row r="11" spans="2:7" x14ac:dyDescent="0.25">
      <c r="B11" s="20" t="s">
        <v>154</v>
      </c>
      <c r="C11" s="63">
        <v>15000</v>
      </c>
      <c r="D11" s="100"/>
      <c r="E11" s="77">
        <f>D11*C11</f>
        <v>0</v>
      </c>
    </row>
    <row r="12" spans="2:7" x14ac:dyDescent="0.25">
      <c r="B12" s="13"/>
      <c r="C12" s="28"/>
    </row>
    <row r="13" spans="2:7" x14ac:dyDescent="0.25">
      <c r="B13" s="13"/>
      <c r="C13" s="28"/>
    </row>
    <row r="14" spans="2:7" ht="15.75" x14ac:dyDescent="0.25">
      <c r="B14" s="66" t="s">
        <v>155</v>
      </c>
      <c r="C14" s="28"/>
    </row>
    <row r="15" spans="2:7" x14ac:dyDescent="0.25">
      <c r="B15" s="13"/>
      <c r="C15" s="28"/>
    </row>
    <row r="16" spans="2:7" ht="25.5" x14ac:dyDescent="0.25">
      <c r="B16" s="27" t="s">
        <v>140</v>
      </c>
      <c r="C16" s="29" t="s">
        <v>80</v>
      </c>
    </row>
    <row r="17" spans="2:8" x14ac:dyDescent="0.25">
      <c r="B17" s="11" t="s">
        <v>81</v>
      </c>
      <c r="C17" s="100"/>
    </row>
    <row r="18" spans="2:8" x14ac:dyDescent="0.25">
      <c r="B18" s="11" t="s">
        <v>82</v>
      </c>
      <c r="C18" s="100"/>
    </row>
    <row r="19" spans="2:8" x14ac:dyDescent="0.25">
      <c r="B19" s="11" t="s">
        <v>83</v>
      </c>
      <c r="C19" s="100"/>
    </row>
    <row r="20" spans="2:8" x14ac:dyDescent="0.25">
      <c r="B20" s="11" t="s">
        <v>84</v>
      </c>
      <c r="C20" s="39"/>
    </row>
    <row r="21" spans="2:8" x14ac:dyDescent="0.25">
      <c r="B21" s="11" t="s">
        <v>85</v>
      </c>
      <c r="C21" s="100"/>
    </row>
    <row r="22" spans="2:8" x14ac:dyDescent="0.25">
      <c r="B22" s="11" t="s">
        <v>86</v>
      </c>
      <c r="C22" s="100"/>
    </row>
    <row r="23" spans="2:8" x14ac:dyDescent="0.25">
      <c r="B23" s="11" t="s">
        <v>87</v>
      </c>
      <c r="C23" s="100"/>
      <c r="D23" s="13"/>
      <c r="E23" s="23"/>
      <c r="F23" s="41"/>
    </row>
    <row r="24" spans="2:8" x14ac:dyDescent="0.25">
      <c r="B24" s="11" t="s">
        <v>88</v>
      </c>
      <c r="C24" s="100"/>
      <c r="D24" s="13"/>
      <c r="E24" s="23">
        <v>0.33416145836539196</v>
      </c>
      <c r="F24" s="41"/>
    </row>
    <row r="25" spans="2:8" x14ac:dyDescent="0.25">
      <c r="B25" s="14"/>
      <c r="C25" s="13"/>
      <c r="D25" s="13"/>
      <c r="E25" s="48"/>
      <c r="F25" s="41"/>
    </row>
    <row r="26" spans="2:8" x14ac:dyDescent="0.25">
      <c r="B26" s="14"/>
      <c r="C26" s="13"/>
      <c r="D26" s="13"/>
      <c r="E26" s="48"/>
      <c r="F26" s="41"/>
    </row>
    <row r="27" spans="2:8" ht="15.75" x14ac:dyDescent="0.25">
      <c r="B27" s="66" t="s">
        <v>89</v>
      </c>
      <c r="C27" s="65" t="s">
        <v>90</v>
      </c>
      <c r="D27" s="65" t="s">
        <v>91</v>
      </c>
      <c r="E27" s="65" t="s">
        <v>92</v>
      </c>
      <c r="F27" s="65" t="s">
        <v>93</v>
      </c>
      <c r="G27" s="65" t="s">
        <v>94</v>
      </c>
      <c r="H27" s="65" t="s">
        <v>95</v>
      </c>
    </row>
    <row r="28" spans="2:8" x14ac:dyDescent="0.25">
      <c r="B28" s="11" t="s">
        <v>81</v>
      </c>
      <c r="C28" s="49">
        <f>(C35*C17)</f>
        <v>0</v>
      </c>
      <c r="D28" s="49">
        <f>C28*(1+TV.9!C17)</f>
        <v>0</v>
      </c>
      <c r="E28" s="49">
        <f>D28*(1+TV.9!D17)</f>
        <v>0</v>
      </c>
      <c r="F28" s="49">
        <f>E28*(1+TV.9!E17)</f>
        <v>0</v>
      </c>
      <c r="G28" s="49">
        <f>F28*(1+TV.9!F17)</f>
        <v>0</v>
      </c>
      <c r="H28" s="50">
        <f>SUM(C28:G28)</f>
        <v>0</v>
      </c>
    </row>
    <row r="29" spans="2:8" x14ac:dyDescent="0.25">
      <c r="B29" s="11" t="s">
        <v>82</v>
      </c>
      <c r="C29" s="49">
        <f>(C36*C18)</f>
        <v>0</v>
      </c>
      <c r="D29" s="49">
        <f>C29*(1+TV.9!C17)</f>
        <v>0</v>
      </c>
      <c r="E29" s="49">
        <f>D29*(1+TV.9!D17)</f>
        <v>0</v>
      </c>
      <c r="F29" s="49">
        <f>E29*(1+TV.9!E17)</f>
        <v>0</v>
      </c>
      <c r="G29" s="49">
        <f>F29*(1+TV.9!F17)</f>
        <v>0</v>
      </c>
      <c r="H29" s="50">
        <f t="shared" ref="H29:H30" si="0">SUM(C29:G29)</f>
        <v>0</v>
      </c>
    </row>
    <row r="30" spans="2:8" x14ac:dyDescent="0.25">
      <c r="B30" s="11" t="s">
        <v>83</v>
      </c>
      <c r="C30" s="49">
        <f>(C37*C19)+(C21*((C37)*0.25))+(C22*((C37)*0.25))+(C23*((C37)*0.25))+(C24*((C37)*0.25))</f>
        <v>0</v>
      </c>
      <c r="D30" s="49">
        <f>C30*(1+TV.9!C17)</f>
        <v>0</v>
      </c>
      <c r="E30" s="49">
        <f>D30*(1+TV.9!D17)</f>
        <v>0</v>
      </c>
      <c r="F30" s="49">
        <f>E30*(1+TV.9!E17)</f>
        <v>0</v>
      </c>
      <c r="G30" s="49">
        <f>F30*(1+TV.9!F17)</f>
        <v>0</v>
      </c>
      <c r="H30" s="50">
        <f t="shared" si="0"/>
        <v>0</v>
      </c>
    </row>
    <row r="31" spans="2:8" ht="15.75" thickBot="1" x14ac:dyDescent="0.3">
      <c r="B31" s="13"/>
      <c r="C31" s="53">
        <f>SUM(C28:C30)</f>
        <v>0</v>
      </c>
      <c r="D31" s="53">
        <f t="shared" ref="D31:H31" si="1">SUM(D28:D30)</f>
        <v>0</v>
      </c>
      <c r="E31" s="53">
        <f t="shared" si="1"/>
        <v>0</v>
      </c>
      <c r="F31" s="53">
        <f t="shared" si="1"/>
        <v>0</v>
      </c>
      <c r="G31" s="53">
        <f t="shared" si="1"/>
        <v>0</v>
      </c>
      <c r="H31" s="53">
        <f t="shared" si="1"/>
        <v>0</v>
      </c>
    </row>
    <row r="32" spans="2:8" ht="15.75" thickTop="1" x14ac:dyDescent="0.25">
      <c r="B32" s="14"/>
      <c r="C32" s="13"/>
      <c r="D32" s="13"/>
      <c r="E32" s="48"/>
      <c r="F32" s="41"/>
    </row>
    <row r="33" spans="2:8" x14ac:dyDescent="0.25">
      <c r="B33" s="14"/>
      <c r="C33" s="13"/>
      <c r="D33" s="13"/>
      <c r="E33" s="48"/>
      <c r="F33" s="41"/>
    </row>
    <row r="34" spans="2:8" ht="15.75" x14ac:dyDescent="0.25">
      <c r="B34" s="66" t="s">
        <v>96</v>
      </c>
      <c r="C34" s="65" t="s">
        <v>90</v>
      </c>
      <c r="D34" s="65" t="s">
        <v>91</v>
      </c>
      <c r="E34" s="65" t="s">
        <v>92</v>
      </c>
      <c r="F34" s="65" t="s">
        <v>93</v>
      </c>
      <c r="G34" s="65" t="s">
        <v>94</v>
      </c>
      <c r="H34" s="65" t="s">
        <v>95</v>
      </c>
    </row>
    <row r="35" spans="2:8" x14ac:dyDescent="0.25">
      <c r="B35" s="11" t="s">
        <v>81</v>
      </c>
      <c r="C35" s="83">
        <v>30000000</v>
      </c>
      <c r="D35" s="83">
        <f>C35*1.1</f>
        <v>33000000.000000004</v>
      </c>
      <c r="E35" s="83">
        <f>D35*1.1</f>
        <v>36300000.000000007</v>
      </c>
      <c r="F35" s="83">
        <f t="shared" ref="F35:G37" si="2">E35*1.1</f>
        <v>39930000.000000015</v>
      </c>
      <c r="G35" s="83">
        <f t="shared" si="2"/>
        <v>43923000.000000022</v>
      </c>
      <c r="H35" s="73">
        <f>SUM(C35:G35)</f>
        <v>183153000.00000003</v>
      </c>
    </row>
    <row r="36" spans="2:8" x14ac:dyDescent="0.25">
      <c r="B36" s="11" t="s">
        <v>82</v>
      </c>
      <c r="C36" s="83">
        <v>120000000</v>
      </c>
      <c r="D36" s="83">
        <f t="shared" ref="D36:G38" si="3">C36*1.1</f>
        <v>132000000.00000001</v>
      </c>
      <c r="E36" s="83">
        <f t="shared" si="3"/>
        <v>145200000.00000003</v>
      </c>
      <c r="F36" s="83">
        <f t="shared" si="2"/>
        <v>159720000.00000006</v>
      </c>
      <c r="G36" s="83">
        <f t="shared" si="2"/>
        <v>175692000.00000009</v>
      </c>
      <c r="H36" s="73">
        <f t="shared" ref="H36:H38" si="4">SUM(C36:G36)</f>
        <v>732612000.00000012</v>
      </c>
    </row>
    <row r="37" spans="2:8" x14ac:dyDescent="0.25">
      <c r="B37" s="11" t="s">
        <v>83</v>
      </c>
      <c r="C37" s="83">
        <v>1350000000</v>
      </c>
      <c r="D37" s="83">
        <f t="shared" si="3"/>
        <v>1485000000.0000002</v>
      </c>
      <c r="E37" s="83">
        <f t="shared" si="3"/>
        <v>1633500000.0000005</v>
      </c>
      <c r="F37" s="83">
        <f t="shared" si="2"/>
        <v>1796850000.0000007</v>
      </c>
      <c r="G37" s="83">
        <f t="shared" si="2"/>
        <v>1976535000.000001</v>
      </c>
      <c r="H37" s="73">
        <f t="shared" si="4"/>
        <v>8241885000.0000019</v>
      </c>
    </row>
    <row r="38" spans="2:8" ht="15.75" thickBot="1" x14ac:dyDescent="0.3">
      <c r="B38" s="13"/>
      <c r="C38" s="57">
        <f>SUM(C35:C37)</f>
        <v>1500000000</v>
      </c>
      <c r="D38" s="57">
        <f>SUM(D35:D37)</f>
        <v>1650000000.0000002</v>
      </c>
      <c r="E38" s="82">
        <f t="shared" si="3"/>
        <v>1815000000.0000005</v>
      </c>
      <c r="F38" s="82">
        <f t="shared" si="3"/>
        <v>1996500000.0000007</v>
      </c>
      <c r="G38" s="82">
        <f t="shared" si="3"/>
        <v>2196150000.000001</v>
      </c>
      <c r="H38" s="82">
        <f t="shared" si="4"/>
        <v>9157650000.0000019</v>
      </c>
    </row>
    <row r="39" spans="2:8" ht="15.75" thickTop="1" x14ac:dyDescent="0.25">
      <c r="B39" s="14"/>
      <c r="C39" s="13"/>
      <c r="D39" s="13"/>
      <c r="E39" s="48"/>
      <c r="F39" s="41"/>
    </row>
    <row r="40" spans="2:8" x14ac:dyDescent="0.25">
      <c r="B40" s="14"/>
      <c r="C40" s="13"/>
      <c r="D40" s="13"/>
      <c r="E40" s="48"/>
      <c r="F40" s="41"/>
    </row>
    <row r="41" spans="2:8" x14ac:dyDescent="0.25">
      <c r="B41" s="14"/>
      <c r="C41" s="13"/>
      <c r="D41" s="13"/>
      <c r="E41" s="48"/>
      <c r="F41" s="41"/>
    </row>
    <row r="42" spans="2:8" x14ac:dyDescent="0.25">
      <c r="B42" s="14"/>
      <c r="C42" s="13"/>
      <c r="D42" s="13"/>
      <c r="E42" s="48"/>
      <c r="F42" s="41"/>
    </row>
    <row r="43" spans="2:8" ht="12.75" customHeight="1" x14ac:dyDescent="0.25">
      <c r="B43" s="13" t="s">
        <v>177</v>
      </c>
      <c r="C43" s="13"/>
      <c r="D43" s="13"/>
      <c r="E43" s="23"/>
      <c r="F43" s="41"/>
    </row>
    <row r="44" spans="2:8" x14ac:dyDescent="0.25">
      <c r="B44" s="47" t="s">
        <v>103</v>
      </c>
      <c r="C44" s="47"/>
      <c r="D44" s="13"/>
      <c r="E44" s="23"/>
      <c r="F44" s="13"/>
    </row>
    <row r="45" spans="2:8" x14ac:dyDescent="0.25">
      <c r="B45" s="47" t="s">
        <v>104</v>
      </c>
      <c r="C45" s="47"/>
      <c r="D45" s="13"/>
      <c r="E45" s="23"/>
      <c r="F45" s="13"/>
    </row>
    <row r="46" spans="2:8" x14ac:dyDescent="0.25">
      <c r="B46" s="47" t="s">
        <v>105</v>
      </c>
      <c r="C46" s="47"/>
      <c r="D46" s="13"/>
      <c r="E46" s="23"/>
      <c r="F46" s="13"/>
    </row>
    <row r="47" spans="2:8" x14ac:dyDescent="0.25">
      <c r="B47" s="47" t="s">
        <v>106</v>
      </c>
      <c r="C47" s="47"/>
      <c r="D47" s="13"/>
      <c r="E47" s="23"/>
      <c r="F47" s="13"/>
    </row>
    <row r="48" spans="2:8" x14ac:dyDescent="0.25">
      <c r="B48" s="86" t="s">
        <v>178</v>
      </c>
      <c r="C48" s="13"/>
      <c r="D48" s="13"/>
      <c r="E48" s="48"/>
      <c r="F48" s="13"/>
    </row>
    <row r="49" spans="2:6" x14ac:dyDescent="0.25">
      <c r="B49" s="88" t="s">
        <v>179</v>
      </c>
      <c r="C49" s="13"/>
      <c r="D49" s="13"/>
      <c r="E49" s="48"/>
      <c r="F49" s="13"/>
    </row>
    <row r="50" spans="2:6" x14ac:dyDescent="0.25">
      <c r="B50" s="14" t="s">
        <v>180</v>
      </c>
    </row>
    <row r="51" spans="2:6" x14ac:dyDescent="0.25">
      <c r="B51" s="13" t="s">
        <v>107</v>
      </c>
    </row>
    <row r="54" spans="2:6" x14ac:dyDescent="0.25">
      <c r="B54" s="78"/>
    </row>
    <row r="56" spans="2:6" x14ac:dyDescent="0.25">
      <c r="B56" s="79"/>
    </row>
    <row r="57" spans="2:6" x14ac:dyDescent="0.25">
      <c r="B57" s="80"/>
    </row>
    <row r="58" spans="2:6" x14ac:dyDescent="0.25">
      <c r="B58" s="81"/>
    </row>
  </sheetData>
  <sheetProtection algorithmName="SHA-512" hashValue="Km8+GMWUcF2sgtf80/9Zm/33B1aGrd+9qNVUzXIJmvQt1BqToAWSXHQDUhuZJ9+5L6PWZ/6PaU/DXnUha0XI5g==" saltValue="JLCEnc41DaIsOl3xaDAZhA==" spinCount="100000" sheet="1" objects="1" scenarios="1"/>
  <mergeCells count="4">
    <mergeCell ref="C3:D3"/>
    <mergeCell ref="C4:D4"/>
    <mergeCell ref="C5:D5"/>
    <mergeCell ref="C6:D6"/>
  </mergeCells>
  <conditionalFormatting sqref="B49:B51">
    <cfRule type="expression" dxfId="15" priority="1">
      <formula>CELL("protect",B49)=0</formula>
    </cfRule>
  </conditionalFormatting>
  <conditionalFormatting sqref="B8:C26">
    <cfRule type="expression" dxfId="14" priority="2">
      <formula>CELL("protect",B8)=0</formula>
    </cfRule>
  </conditionalFormatting>
  <conditionalFormatting sqref="B32:F33 B39:F48 C49:F49">
    <cfRule type="expression" dxfId="13" priority="11">
      <formula>CELL("protect",B32)=0</formula>
    </cfRule>
  </conditionalFormatting>
  <conditionalFormatting sqref="B3:G7">
    <cfRule type="expression" dxfId="12" priority="18">
      <formula>CELL("protect",B3)=0</formula>
    </cfRule>
  </conditionalFormatting>
  <conditionalFormatting sqref="B35:G38">
    <cfRule type="expression" dxfId="11" priority="9">
      <formula>CELL("protect",B35)=0</formula>
    </cfRule>
  </conditionalFormatting>
  <conditionalFormatting sqref="B27:H31">
    <cfRule type="expression" dxfId="10" priority="10">
      <formula>CELL("protect",B27)=0</formula>
    </cfRule>
  </conditionalFormatting>
  <conditionalFormatting sqref="B34:H34">
    <cfRule type="expression" dxfId="9" priority="6">
      <formula>CELL("protect",B34)=0</formula>
    </cfRule>
  </conditionalFormatting>
  <conditionalFormatting sqref="D11">
    <cfRule type="expression" dxfId="8" priority="3">
      <formula>CELL("protect",D11)=0</formula>
    </cfRule>
  </conditionalFormatting>
  <conditionalFormatting sqref="D23:F26">
    <cfRule type="expression" dxfId="7" priority="14">
      <formula>CELL("protect",D23)=0</formula>
    </cfRule>
  </conditionalFormatting>
  <conditionalFormatting sqref="H38">
    <cfRule type="expression" dxfId="6" priority="7">
      <formula>CELL("protect",H38)=0</formula>
    </cfRule>
  </conditionalFormatting>
  <dataValidations count="1">
    <dataValidation type="decimal" allowBlank="1" showInputMessage="1" showErrorMessage="1" sqref="C39:C42 C17:C19 C32:C33 C21:C26" xr:uid="{4B7BA2E7-E78C-4C24-BA22-14AB91B7301B}">
      <formula1>0</formula1>
      <formula2>9999999999999990</formula2>
    </dataValidation>
  </dataValidations>
  <pageMargins left="0.25" right="0.25" top="0.75" bottom="0.75" header="0.3" footer="0.3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6" ma:contentTypeDescription="Create a new document." ma:contentTypeScope="" ma:versionID="96f8728443784c78170d066f840e6385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a6d697c6956b2f04c5b08249e9ec512f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100A86-60EB-435F-B049-30B328628F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78615D-1A96-4117-B28D-2B19AE6433F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354C8D8-B748-4EC1-92BA-17A6FDD3EF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Cover Sheet</vt:lpstr>
      <vt:lpstr>Index</vt:lpstr>
      <vt:lpstr>Tender Value</vt:lpstr>
      <vt:lpstr>TV.1</vt:lpstr>
      <vt:lpstr>TV.2</vt:lpstr>
      <vt:lpstr>TV.3</vt:lpstr>
      <vt:lpstr>TV.4</vt:lpstr>
      <vt:lpstr>TV.5</vt:lpstr>
      <vt:lpstr>TV.6</vt:lpstr>
      <vt:lpstr>TV.7 </vt:lpstr>
      <vt:lpstr>TV.8</vt:lpstr>
      <vt:lpstr>TV.9</vt:lpstr>
      <vt:lpstr>'Cover Sheet'!Print_Area</vt:lpstr>
      <vt:lpstr>'Tender Value'!Print_Area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Silindile Zwakala</dc:creator>
  <cp:keywords/>
  <dc:description/>
  <cp:lastModifiedBy>Mthokozisi Nkosi</cp:lastModifiedBy>
  <cp:revision/>
  <cp:lastPrinted>2025-12-11T08:38:09Z</cp:lastPrinted>
  <dcterms:created xsi:type="dcterms:W3CDTF">2023-08-22T10:59:56Z</dcterms:created>
  <dcterms:modified xsi:type="dcterms:W3CDTF">2026-01-28T06:23:42Z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</Properties>
</file>